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11"/>
  </bookViews>
  <sheets>
    <sheet name="Пр.1" sheetId="1" r:id="rId1"/>
    <sheet name="Пр.2" sheetId="2" r:id="rId2"/>
    <sheet name="Пр.3" sheetId="3" r:id="rId3"/>
    <sheet name="Пр.4" sheetId="4" r:id="rId4"/>
    <sheet name="Пр.5" sheetId="5" r:id="rId5"/>
    <sheet name="пр.6" sheetId="6" r:id="rId6"/>
    <sheet name="пр.7" sheetId="7" r:id="rId7"/>
    <sheet name="Пр.8" sheetId="8" r:id="rId8"/>
    <sheet name="Прил.9" sheetId="9" r:id="rId9"/>
    <sheet name="Прил.10" sheetId="10" r:id="rId10"/>
    <sheet name="Пр.11" sheetId="11" r:id="rId11"/>
    <sheet name="Пр.12" sheetId="12" r:id="rId12"/>
  </sheets>
  <externalReferences>
    <externalReference r:id="rId15"/>
    <externalReference r:id="rId16"/>
  </externalReferences>
  <definedNames>
    <definedName name="_xlnm.Print_Titles" localSheetId="0">'Пр.1'!$23:$23</definedName>
    <definedName name="_xlnm.Print_Titles" localSheetId="10">'Пр.11'!$25:$25</definedName>
    <definedName name="_xlnm.Print_Titles" localSheetId="11">'Пр.12'!$27:$27</definedName>
    <definedName name="_xlnm.Print_Titles" localSheetId="1">'Пр.2'!$22:$22</definedName>
    <definedName name="_xlnm.Print_Titles" localSheetId="2">'Пр.3'!$25:$25</definedName>
    <definedName name="_xlnm.Print_Titles" localSheetId="3">'Пр.4'!$23:$23</definedName>
    <definedName name="_xlnm.Print_Titles" localSheetId="4">'Пр.5'!$23:$23</definedName>
    <definedName name="_xlnm.Print_Titles" localSheetId="5">'пр.6'!$26:$26</definedName>
    <definedName name="_xlnm.Print_Titles" localSheetId="6">'пр.7'!$26:$26</definedName>
    <definedName name="_xlnm.Print_Titles" localSheetId="7">'Пр.8'!$26:$26</definedName>
    <definedName name="_xlnm.Print_Titles" localSheetId="9">'Прил.10'!$26:$26</definedName>
    <definedName name="_xlnm.Print_Titles" localSheetId="8">'Прил.9'!$26:$26</definedName>
    <definedName name="_xlnm.Print_Area" localSheetId="0">'Пр.1'!$A$2:$D$335</definedName>
    <definedName name="_xlnm.Print_Area" localSheetId="10">'Пр.11'!$A$1:$F$42</definedName>
    <definedName name="_xlnm.Print_Area" localSheetId="11">'Пр.12'!$A$1:$I$47</definedName>
    <definedName name="_xlnm.Print_Area" localSheetId="3">'Пр.4'!$A$1:$C$46</definedName>
    <definedName name="_xlnm.Print_Area" localSheetId="4">'Пр.5'!$A$1:$D$46</definedName>
    <definedName name="_xlnm.Print_Area" localSheetId="7">'Пр.8'!$A$1:$I$105</definedName>
    <definedName name="_xlnm.Print_Area" localSheetId="8">'Прил.9'!$A$1:$H$87</definedName>
  </definedNames>
  <calcPr fullCalcOnLoad="1"/>
</workbook>
</file>

<file path=xl/sharedStrings.xml><?xml version="1.0" encoding="utf-8"?>
<sst xmlns="http://schemas.openxmlformats.org/spreadsheetml/2006/main" count="4125" uniqueCount="1357">
  <si>
    <t>Итого по 3150206</t>
  </si>
  <si>
    <t>Итого по 5202700</t>
  </si>
  <si>
    <t>Итого по 5210304</t>
  </si>
  <si>
    <t>Итого по 5223600</t>
  </si>
  <si>
    <t>Итого по 1000000</t>
  </si>
  <si>
    <t>Итого по 1008200</t>
  </si>
  <si>
    <t>Итого по 1008202</t>
  </si>
  <si>
    <t>Итого по 1008203</t>
  </si>
  <si>
    <t>Итого по 1008204</t>
  </si>
  <si>
    <t>Итого по 1020000</t>
  </si>
  <si>
    <t>Итого по 1020100</t>
  </si>
  <si>
    <t>Итого по 1020102</t>
  </si>
  <si>
    <t>Итого по 1008206</t>
  </si>
  <si>
    <t>Итого по 1008207</t>
  </si>
  <si>
    <t>Итого по 1008208</t>
  </si>
  <si>
    <t>Итого по 1008212</t>
  </si>
  <si>
    <t>Итого по 1008213</t>
  </si>
  <si>
    <t>Итого по 1008218</t>
  </si>
  <si>
    <t>Итого по 1008219</t>
  </si>
  <si>
    <t>Итого по 1008220</t>
  </si>
  <si>
    <t>Итого по 1008221</t>
  </si>
  <si>
    <t>Итого по 1008222</t>
  </si>
  <si>
    <t>Итого по 1008205</t>
  </si>
  <si>
    <t>Итого по 1008216</t>
  </si>
  <si>
    <t>Итого по 1008217</t>
  </si>
  <si>
    <t>Итого по 1008214</t>
  </si>
  <si>
    <t>Итого по 1008215</t>
  </si>
  <si>
    <t>Итого по 1008223</t>
  </si>
  <si>
    <t>Итого по 1008224</t>
  </si>
  <si>
    <t>Платежи, взимаемые организациями городских округов за выполнение определенных функций</t>
  </si>
  <si>
    <t>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</si>
  <si>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</si>
  <si>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2 02 02051 04 0000 151</t>
  </si>
  <si>
    <t>Субсидии бюджетам городских округов на реализацию федеральных целевых программ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</si>
  <si>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</si>
  <si>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</si>
  <si>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2 02 02999 04 0000151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</si>
  <si>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</si>
  <si>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</si>
  <si>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2 02 03014 04 0000 151</t>
  </si>
  <si>
    <t>Субвенции бюджетам городских округов на поощрение лучших учителей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</si>
  <si>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</si>
  <si>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</si>
  <si>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2 02 03021 04 0000 151</t>
  </si>
  <si>
    <t>Субвенции бюджетам городских округов на  ежемесячное денежное вознаграждение за классное руководство*</t>
  </si>
  <si>
    <t>Субвенции бюджетам городских округов на выполнение передаваемых полномочий субъектов Российской Федерации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</si>
  <si>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</si>
  <si>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</si>
  <si>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2 02 03027 04 0000 151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</si>
  <si>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</t>
  </si>
  <si>
    <t>2 02 03029 04 0000 151</t>
  </si>
  <si>
    <t xml:space="preserve"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</t>
  </si>
  <si>
    <t>2 02 03055 04 0000 151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</si>
  <si>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</si>
  <si>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2 02 03059 04 0000 151</t>
  </si>
  <si>
    <t>Субвенции бюджетам городских округов на государственную поддержку внедрения комплексных мер модернизации образования</t>
  </si>
  <si>
    <t>2 02 03068 04 0000 151</t>
  </si>
  <si>
    <t>Субвенции бюджетам городских округов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</t>
  </si>
  <si>
    <t>2 02 03999 04 0000 151</t>
  </si>
  <si>
    <t>Прочие субвенции бюджетам городских округов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</si>
  <si>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</si>
  <si>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</si>
  <si>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</si>
  <si>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</si>
  <si>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2 02 09013 04 0000 151</t>
  </si>
  <si>
    <t>Прочие безвозмездные поступления в бюджеты городских округов от федерального бюджета</t>
  </si>
  <si>
    <t>Прочие безвозмездные поступления в бюджеты городских округов</t>
  </si>
  <si>
    <t>3 01 01040 04 0000 120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</si>
  <si>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</si>
  <si>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3 01 02040 04 0000 120</t>
  </si>
  <si>
    <t>Прочие доходы от собственности, получаемые учреждениями, находящимися в ведении органов местного самоуправления городских округов</t>
  </si>
  <si>
    <t>3 02 01040 04 0000 130</t>
  </si>
  <si>
    <t>Доходы от оказания услуг учреждениями, находящимися в ведении органов местного самоуправления городских округов</t>
  </si>
  <si>
    <t>3 03 01040 04 0000 180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</si>
  <si>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</si>
  <si>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3 03 02040 04 0000 180</t>
  </si>
  <si>
    <t>Поступления от возмещения ущерба при возникновении страховых случаев, когда выгодоприобретателями по договорам страхования выступают муниципальные учреждения, находящиеся в ведении органов местного самоуправления городских округов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</si>
  <si>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</si>
  <si>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</si>
  <si>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</si>
  <si>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</si>
  <si>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</si>
  <si>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</si>
  <si>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3 03 98040 04 0000 180</t>
  </si>
  <si>
    <t>3 03 99040 04 0000 180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</si>
  <si>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</si>
  <si>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3 04 04000 04 0000 180</t>
  </si>
  <si>
    <t>Целевые отчисления от лотерей городских округов</t>
  </si>
  <si>
    <t>5.</t>
  </si>
  <si>
    <t>906</t>
  </si>
  <si>
    <t>Комитет по управлению имуществом Петропавловск-Камчатского городского округа</t>
  </si>
  <si>
    <t>1 11 02084 04 0000 120</t>
  </si>
  <si>
    <t>Доходы от размещения сумм, аккумулируемых в ходе проведения аукционов по продаже акций, находящихся в собственности городских округов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</si>
  <si>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</si>
  <si>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</si>
  <si>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1 11 08040 04 0000 120</t>
  </si>
  <si>
    <t xml:space="preserve"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</si>
  <si>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</si>
  <si>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</si>
  <si>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</si>
  <si>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</si>
  <si>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1 14 01040 04 0000 410</t>
  </si>
  <si>
    <t>Доходы от продажи квартир, находящихся в собственности  городских округов</t>
  </si>
  <si>
    <t>1 14 02032 04 0000 410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</si>
  <si>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</t>
  </si>
  <si>
    <t>1 14 02033 04 0000 410</t>
  </si>
  <si>
    <t>1 14 02032 04 0000 440</t>
  </si>
  <si>
    <t>Управление Федеральной службы государственной регистрации, кадастра и картографии по Камчатскому краю                                                            (Управление Росреестра по Камчатскому краю)</t>
  </si>
  <si>
    <t>Денежные взыскания (штрафы) за нарушение законодательства о налогах и сборах, предусмотренные статьями 116, 118 и 119.1, пунктами 1 и 2 статьи 120, статьями 125, 126, 128,  129, 129.1, 132, 133, 134, 135, 135.1 Налогового кодекса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</si>
  <si>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</si>
  <si>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</si>
  <si>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</si>
  <si>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</si>
  <si>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</si>
  <si>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</si>
  <si>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</si>
  <si>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1 05 01040 02 0000 110</t>
  </si>
  <si>
    <t>Налог, взимаемый в виде стоимости патента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</si>
  <si>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</si>
  <si>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</si>
  <si>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</si>
  <si>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 xml:space="preserve">Единый сельскохозяйственный налог 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</si>
  <si>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</si>
  <si>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</si>
  <si>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1 06 02010 02 0000 110</t>
  </si>
  <si>
    <t>Налог на имущество организаций по имуществу, не входящему в Единую систему газоснабжения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</si>
  <si>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</si>
  <si>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</si>
  <si>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</si>
  <si>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</si>
  <si>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</si>
  <si>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</si>
  <si>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</si>
  <si>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</si>
  <si>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1 09 06010 02 0000 110</t>
  </si>
  <si>
    <t>Налог с продаж</t>
  </si>
  <si>
    <t>1 09 07030 04 0000 110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</si>
  <si>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</t>
  </si>
  <si>
    <t>1 09 07050 04 0000 110</t>
  </si>
  <si>
    <t>Прочие местные налоги и сборы, мобилизуемые на территориях городских округов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</si>
  <si>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</si>
  <si>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</si>
  <si>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</si>
  <si>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</si>
  <si>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</si>
  <si>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</si>
  <si>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25.</t>
  </si>
  <si>
    <t>187</t>
  </si>
  <si>
    <t>Министерство обороны Российской Федерации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</si>
  <si>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</si>
  <si>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</si>
  <si>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26.</t>
  </si>
  <si>
    <t>188</t>
  </si>
  <si>
    <t>Управление внутренних дел по Камчатскому краю (УВД по Камчатскому краю)</t>
  </si>
  <si>
    <t>Денежные взыскания (штрафы) за нарушение законодательства о применении контрольно-кассовой  техники  при  осуществлении наличных   денежных   расчетов   и   (или)    расчетов с использованием платежных карт</t>
  </si>
  <si>
    <t>Денежные    взыскания    (штрафы)    за    административные правонарушения  в  области  государственного  регулирования производства  и  оборота  этилового  спирта,   алкогольной, спиртосодержащей и табачной продукции</t>
  </si>
  <si>
    <t>1 16 21040 04 0000 140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</si>
  <si>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</t>
  </si>
  <si>
    <t>Денежные взыскания (штрафы) за нарушение законодательства в области      обеспечения      санитарно-эпидемиологического благополучия человека и  законодательства  в  сфере  защиты прав потребителей</t>
  </si>
  <si>
    <t>Денежные взыскания (штрафы) за административные правонарушения в области дорожного движения</t>
  </si>
  <si>
    <t>27.</t>
  </si>
  <si>
    <t>Аппарат Северо-Восточного пограничного управления береговой охраны</t>
  </si>
  <si>
    <t>189</t>
  </si>
  <si>
    <t>Денежные взыскания (штрафы) за  нарушение  законодательства об охране и использовании животного мира</t>
  </si>
  <si>
    <t>28.</t>
  </si>
  <si>
    <t>192</t>
  </si>
  <si>
    <t>Отдел Федеральной миграционной службы  России по Камчатскому краю</t>
  </si>
  <si>
    <t>29.</t>
  </si>
  <si>
    <t>318</t>
  </si>
  <si>
    <t>Управление Министерства Юстиции Российской Федерации по Камчатскому краю</t>
  </si>
  <si>
    <t>30.</t>
  </si>
  <si>
    <t>320</t>
  </si>
  <si>
    <t>Федеральная служба исполнения наказаний  управление по Камчатскому краю (УФСИН России по Камчатскому краю)</t>
  </si>
  <si>
    <t>31.</t>
  </si>
  <si>
    <t>32.</t>
  </si>
  <si>
    <t>Прокуратура Камчатского края</t>
  </si>
  <si>
    <t>33.</t>
  </si>
  <si>
    <t xml:space="preserve">Камчатское управление  Федеральной службы по экологическому, технологическому и атомному надзору (Камчатское управление Ростехнадзор) </t>
  </si>
  <si>
    <t>34.</t>
  </si>
  <si>
    <t>Министерство природных ресурсов Камчатского края</t>
  </si>
  <si>
    <t>35.</t>
  </si>
  <si>
    <t>Министерство здравоохранения Камчатского края</t>
  </si>
  <si>
    <t>36.</t>
  </si>
  <si>
    <t>Агентство по управлению государственным имуществом Камчатского края</t>
  </si>
  <si>
    <t>111 05010 04 0000 120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</si>
  <si>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</si>
  <si>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37.</t>
  </si>
  <si>
    <t>Агентство по занятости населения Камчатского края</t>
  </si>
  <si>
    <t>38.</t>
  </si>
  <si>
    <t>Агентство по ветеринарии Камчатского края</t>
  </si>
  <si>
    <t>39.</t>
  </si>
  <si>
    <t>Инспекция государственного технического надзора Камчатского края (Гостехнадзор Камчатского края)</t>
  </si>
  <si>
    <t>40.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</si>
  <si>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</si>
  <si>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</si>
  <si>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</si>
  <si>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</si>
  <si>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</si>
  <si>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Учреждения по внешкольной работе с детьми (детские музыкальные школы)</t>
  </si>
  <si>
    <t>Учреждения по внешкольной работе с детьми (Образование)</t>
  </si>
  <si>
    <t>Детские дома</t>
  </si>
  <si>
    <t>Дворцы и дома культуры, другие учреждения культуры и средств массовой информации</t>
  </si>
  <si>
    <t>Дворцы и дома культуры, другие учреждения культуры и средств массовой информации - Дома культуры</t>
  </si>
  <si>
    <t>Дворцы и дома культуры, другие учреждения культуры и средств массовой информации - Центр культуры досуга "Апрель"</t>
  </si>
  <si>
    <t>Дворцы и дома культуры, другие учреждения культуры и средств массовой информации - Городской центр культуры "Досуг"</t>
  </si>
  <si>
    <t>Дворцы и дома культуры, другие учреждения культуры и средств массовой информации - Городской парк культуры и отдыха</t>
  </si>
  <si>
    <t>Дворцы и дома культуры, другие учреждения культуры и средств массовой информации - Городской оркестр</t>
  </si>
  <si>
    <t>Библиотеки</t>
  </si>
  <si>
    <t>Больницы, клиники, госпитали, медико-санитарные части</t>
  </si>
  <si>
    <t>Родильные дома</t>
  </si>
  <si>
    <t>Обеспечение деятельности подведомственных учреждений (Родильные дома) - стационарная помощь</t>
  </si>
  <si>
    <t>Амбулаторная помощь (Родильные дома)</t>
  </si>
  <si>
    <t>Поликлиники, амбулатории, диагностические центры</t>
  </si>
  <si>
    <t>Медицинская помощь в дневных стационарах (Родильные дома)</t>
  </si>
  <si>
    <t>Станции скорой и неотложной помощи</t>
  </si>
  <si>
    <t>Обеспечение деятельности подведомственных учреждений (Станции скорой и неотложной помощи)</t>
  </si>
  <si>
    <t>Учреждения, обеспечивающие предоставление услуг в сфере здравоохранения</t>
  </si>
  <si>
    <t>Обеспечение деятельности подведомственных учреждений (Медицинское автохозяйство муниципальное медицинское учреждение)</t>
  </si>
  <si>
    <t>Дома ребенка</t>
  </si>
  <si>
    <t>Учреждения социального обслуживания населения</t>
  </si>
  <si>
    <t>Муниципальное учреждение "Комплексный центр социального обслуживания населения Петропавловск-Камчатского городского округа"</t>
  </si>
  <si>
    <t>Департамент градостроительства и земельных отношений Петропавловск-Камчатского городского округа</t>
  </si>
  <si>
    <t>Учреждения по обеспечению хозяйственного обслуживания</t>
  </si>
  <si>
    <t>Управление капитального строительства и ремонта</t>
  </si>
  <si>
    <t>ИТОГО РАСХОДОВ:</t>
  </si>
  <si>
    <t>Приложение  8</t>
  </si>
  <si>
    <t>"Приложение 15</t>
  </si>
  <si>
    <t>Распределение расходов бюджета городского округа, осуществляемых за счет субсидий, субвенций и иных межбюджетных трансфертов, полученных из краевого бюджета  на  2011 год</t>
  </si>
  <si>
    <t>Коммунальные  услуги   КОСГУ 223</t>
  </si>
  <si>
    <t>Руководство и управление в сфере установленных функций</t>
  </si>
  <si>
    <t>Центральный аппарат</t>
  </si>
  <si>
    <t>Субвенция на выполнение государственных полномочий Камчатского края по материально-техническому и организационному обеспечению деятельности административных комиссий</t>
  </si>
  <si>
    <t>Выполнение функций органами местного самоуправления</t>
  </si>
  <si>
    <t>500</t>
  </si>
  <si>
    <t>Осуществление полномочий субъектов Российской Федерации</t>
  </si>
  <si>
    <t>Субвенция из Федерального бюджета на осуществление полномочий по подготовке проведения статистических переписей</t>
  </si>
  <si>
    <t>Иные безвозмездные и безвозвратные перечисления</t>
  </si>
  <si>
    <t>Субвенция на выполнение госполномочий Камчатского края по образованию, организации деятельности (районных) городских комиссий по делам несовершеннолетних и защите их прав</t>
  </si>
  <si>
    <t>Субвенция для осуществления государственных полномочий по социальному обслуживанию граждан (средства краевого бюджета-управление)</t>
  </si>
  <si>
    <t>Субвенция  в целях организации и осуществления деятельности по опеке и попечительству несовершеннолетних граждан (средства краевого бюджета-управление)</t>
  </si>
  <si>
    <t>Субвенция на выполнение государственных полномочий по организации и осуществлению деятельности по опеке и попечительству, в части совершеннолетних</t>
  </si>
  <si>
    <t>Специальные (коррекционные) учреждения</t>
  </si>
  <si>
    <t>Ежемесячное денежное вознаграждение за классное руководство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</si>
  <si>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</si>
  <si>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федерального бюджета)</t>
  </si>
  <si>
    <t>Субвенция на выплату вознаграждения за выполнение функций классного руководителя педагогическим  работникам муниципальных образовательных учреждений (школы - за счёт средств краевого бюджета)</t>
  </si>
  <si>
    <t>Поддержка коммунального хозяйства</t>
  </si>
  <si>
    <t>Субсидии юридическим лицам</t>
  </si>
  <si>
    <t>006</t>
  </si>
  <si>
    <t>Процентные платежи по долговым обязательствам</t>
  </si>
  <si>
    <t>Процентные платежи по муниципальному долгу</t>
  </si>
  <si>
    <t>Процентные платежи по муниципальному долгу Международной Финансовой Корпорации</t>
  </si>
  <si>
    <t>Процентные платежи по муниципальному долгу, по другим кредитным договорам коммерческих банков</t>
  </si>
  <si>
    <t>Городская Дума Петропавловск-Камчатского городского округа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</si>
  <si>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</si>
  <si>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</si>
  <si>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</si>
  <si>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</si>
  <si>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Контрольно счетная палата Петропавловск-Камчатского городского округа</t>
  </si>
  <si>
    <t>Руководитель Контрольно-счетной палаты муниципального образования и его заместители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</si>
  <si>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</si>
  <si>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</si>
  <si>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Выплата денежного вознаграждения лицам, замещающим муниципальные должности при освобождении их от должности</t>
  </si>
  <si>
    <t>Глава муниципального образования</t>
  </si>
  <si>
    <t>Взыскание по исполнительному листу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</si>
  <si>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</si>
  <si>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</si>
  <si>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Проведение мероприятий по командно-штабным учениям на объекте "Автостанция Петропавловска-Камчатского"</t>
  </si>
  <si>
    <t>Целевые программы муниципальных образований</t>
  </si>
  <si>
    <t>Расходы на содержание отдела обеспечения и отдела эксплуатации зданий</t>
  </si>
  <si>
    <t>Муниципальное учреждение "Территориальный центр управления кризисными ситуациями".</t>
  </si>
  <si>
    <t>Муниципальное учреждение "Петропавловск-Камчатский городской архив"</t>
  </si>
  <si>
    <t>Муниципальная долгосрочная целевая программа "Электронный Петропавловск-Камчатский (2010-2015 годы)" (постановление Администрации Петропавловск-Камчатского городского округа от 05.08.2009 № 2312)</t>
  </si>
  <si>
    <t>Муниципальная долгосрочная целевая программа "Развитие архивного дела в Петропавловск-Камчатском городском округе на 2011-2014 годы" (постановление Администрации Петропавловск-Камчатского городского округа от 15.06.2010 № 1847)</t>
  </si>
  <si>
    <t>Долгосрочная муниципальная целевая программа Петропавловск-Камчатского городского округа "Отходы на 2010-2014 годы" (постановление Администрации Петропавловск-Камчатского городского округа от 08.04.2010 № 1112)</t>
  </si>
  <si>
    <t>Муниципальная целевая программа "Комплексное благоустройство Петропавловск-Камчатского городского округа на 2011 год"  (постановление администрации Петропавловск-Камчатского городского округа от 17.03.2011 № 730)</t>
  </si>
  <si>
    <t>Мероприятия в области образования</t>
  </si>
  <si>
    <t>Методическое обеспечение и информационная поддержка</t>
  </si>
  <si>
    <t>Субсидии муниципальному автономному учреждению "Ресурсный центр Петропавловск-Камчатского городского округа "</t>
  </si>
  <si>
    <t>Методическая работа в области образования (методисты)</t>
  </si>
  <si>
    <t>Муниципальная долгосрочная целевая программа "Профилактика правонарушений в Петропавловске-Камчатском городском округе на 2010-2014 годы", софинансирование (постановления Администрации Петропавловск-Камчатского городского округа от 15.03.2010 № 700)</t>
  </si>
  <si>
    <t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(постановление Администрации Петропавловск-Камчатского городского округа от 08.12.2009 № 3797)</t>
  </si>
  <si>
    <t>Проведение мероприятий для детей и молодежи</t>
  </si>
  <si>
    <t>Организационно-воспитательная работа с молодежью</t>
  </si>
  <si>
    <t>Муниципальное автономное учреждение "Молодежный центр Петропавловск-Камчатского городского округа"</t>
  </si>
  <si>
    <t>Муниципальная долгосрочная целевая программа "Молодёжь Петропавловск-Камчатского городского округа на 2009-2010 годы"</t>
  </si>
  <si>
    <t>Муниципальная долгосрочная целевая программа "Обеспечение жильем молодых семей в Петропавловске-Камчатском городском округе на 2011-2015 годы" (постановление Администрации Петропавловск-Камчатского городского округа от 22.07.2010 № 2211)</t>
  </si>
  <si>
    <t>Муниципальная долгосрочная целевая программа "Молодежь Петропавловск-Камчатского городского округа на 2011-2015 годы" (постановление Администрации Петропавловск-Камчатского городского округа от 22.07.2010 № 2210)</t>
  </si>
  <si>
    <t>Муниципальная долгосрочная целевая программа "Развитие образования в Петропавловск-Камчатском городском округе на 2010-2014 годы" (постановление Администрации Петропавловск-Камчатского городского округа от 08.04.2010 № 1111)</t>
  </si>
  <si>
    <t>Долгосрочная муниципальная целевая программа "Здоровые дети" на 2011-2014 годы (Постановление администрации Петропавловск-Камчатского городского округа от 09.09.2010 № 2679)</t>
  </si>
  <si>
    <t>Дворцы и дома культуры, другие учреждения культуры и средств массовой информации - проведение городских культурно-массовых мероприятий</t>
  </si>
  <si>
    <t>Муниципальная долгосрочная целевая программа "Сохранение и развитие культуры в Петропавловск-Камчатском городском округе на 2010-2014 годы" (постановление Администрации Петропавловск-Камчатского городского округа от 02.07.2010 № 2019)</t>
  </si>
  <si>
    <t>Модернизация существующего парка санитарного  автотранспорта учреждений здравоохранения Петропавловск-Камчатского городского округа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</si>
  <si>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</si>
  <si>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</si>
  <si>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Мероприятия в области здравоохранения</t>
  </si>
  <si>
    <t>Медико-социальная экспертная комиссия</t>
  </si>
  <si>
    <t>Психолого-медико-педагогическая комиссия Петропавловск-Камчатского городского округа</t>
  </si>
  <si>
    <t>Федеральный закон от 12 января 1996 года № 8-ФЗ "О погребении и похоронном деле"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</si>
  <si>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</si>
  <si>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Муниципальная социальная поддержка отдельных категорий граждан при оплате жилого помещения и коммунальных услуг</t>
  </si>
  <si>
    <t xml:space="preserve">Поддержка ветеранов Великой Отечественной Войны </t>
  </si>
  <si>
    <t>Муниципальная социальная поддержка ветеранов Великой Отечественной Войны на ремонт жилых помещений</t>
  </si>
  <si>
    <t>Обеспечение исполнения государственных полномочий Камчатского края по выплате компенсации части платы, взимаемой с родителей или иных законных представителей за содержание ребенка в образовательных учреждениях</t>
  </si>
  <si>
    <t>Мероприятия в области социальной политики</t>
  </si>
  <si>
    <t>Мероприятия в области социальной политики - Расходы в связи с реализацией Решения Городской Думы Петропавловск-Камчатского городского округа от 16.11.2005 № 223-р (присвоение звания Почетный гражданин города)</t>
  </si>
  <si>
    <t>Мероприятия в области социальной политики (оказание зубопротезной помощи)</t>
  </si>
  <si>
    <t>Мероприятия по осуществлению мер по реабилитации несовершеннолетних специальной категории (на осуществление текущей деятельности Комиссии по делам несовершеннолетних и защите их прав)</t>
  </si>
  <si>
    <t>Мероприятия для населения в области социальной политики</t>
  </si>
  <si>
    <t>Субсидия муниципальному унитарному предприятию "Спартак"</t>
  </si>
  <si>
    <t>Субсидии некоммерческим организациям</t>
  </si>
  <si>
    <t>019</t>
  </si>
  <si>
    <t>Субсидии муниципальному автономному учреждению дополнительного образования детей "Детская юношеская спортивная школа по футболу"</t>
  </si>
  <si>
    <t>Субсидии муниципальному автономному учреждению дополнительного образования детей "Детская юношеская спортивная школа по Киокусинкай каратэ-до"</t>
  </si>
  <si>
    <t>Муниципальная долгосрочная целевая программа "Спортивный Петропавловск на 2010-2014 годы" (Постановление Администрации Петропавловск-Камчатского городского округа от 06.08.2010 № 2346)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</si>
  <si>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</si>
  <si>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</si>
  <si>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Ремонт высвобождаемого жилого фонда</t>
  </si>
  <si>
    <t>Возмещение расходов в связи с отсутствием нанимателя</t>
  </si>
  <si>
    <t>Проведение ликвидационных реорганизационных мероприятий</t>
  </si>
  <si>
    <t>Приобретение снегоуборочной техники</t>
  </si>
  <si>
    <t>Выкуп жилых и нежилых помещений в целях реализации Федеральной целевой программы "Повышение устойчивости жилых домов, основных объектов и систем жизнеобеспечения в сейсмических районах РФ на 2009-2014 годы"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</si>
  <si>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</si>
  <si>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Компенсация убытков организациям, предоставляющим населению жилищные услуги по тарифам, не обеспечивающим возмещение издержек </t>
  </si>
  <si>
    <t>Расходы на предоставление грантов победителям акций "Управляем домом сами" (исполнение постановления администрации Петропавловск-Камчатского городского округа от 26.08.2010 № 2529)</t>
  </si>
  <si>
    <t>Субсидии муниципальному автономному учреждению "Управление жилищно-коммунального хозяйства" на содержание недвижимого и особо ценного движимого имущества</t>
  </si>
  <si>
    <t>Управление благоустройства г.Петропавловска-Камчатского</t>
  </si>
  <si>
    <t>Муниципальное казенное учреждение "Управление транспорта и дорожного хозяйства Петропавловск-Камчатского городского округа"</t>
  </si>
  <si>
    <t>Прочие мероприятия по благоустройству городских округов и поселений</t>
  </si>
  <si>
    <t>Конкурс "Лучшее благоустройство и озеленение прилегающей территории - осень 2010".</t>
  </si>
  <si>
    <t>Вопросы в области лесных отношений</t>
  </si>
  <si>
    <t>Содержание лесных зон Петропавловск-Камчатского городского округа</t>
  </si>
  <si>
    <t>Автомобильный транспорт</t>
  </si>
  <si>
    <t>Отдельные мероприятия в области автомобильного транспорта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</si>
  <si>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по оказанию услуг на компенсацию льготной стоимости проездных билетов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</si>
  <si>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по оказанию услуг на компенсацию на единичные маршруты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</si>
  <si>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</si>
  <si>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</si>
  <si>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земли после разграничения государственной собственности на  землю, а также средства от   продажи   права   на    заключение договоров  аренды  указанных  земельных участков (за исключением земельных участков муниципальных бюджетных и автономных учреждений) </t>
  </si>
  <si>
    <t>Доходы, получаемые в виде арендной платы, а также средства   от продажи права на  заключение  договоров аренды   за   земли,   находящиеся    в собственности городских округов (за исключением земельных участков муниципальных бюджетных и  автономных учреждений)</t>
  </si>
  <si>
    <t xml:space="preserve"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 </t>
  </si>
  <si>
    <t xml:space="preserve"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 (постановление Администрации Петропавловск-Камчатского городского округа </t>
  </si>
  <si>
    <t>Итого по 0020000</t>
  </si>
  <si>
    <t>Итого по 0020400</t>
  </si>
  <si>
    <t>Итого по 0020402</t>
  </si>
  <si>
    <t>Итого по 0010000</t>
  </si>
  <si>
    <t>Итого по 0014300</t>
  </si>
  <si>
    <t>Итого по 5220000</t>
  </si>
  <si>
    <t>Итого по 5221600</t>
  </si>
  <si>
    <t>Итого по 5270000</t>
  </si>
  <si>
    <t>Итого по 5270001</t>
  </si>
  <si>
    <t>Итого по 0020409</t>
  </si>
  <si>
    <t>Итого по 0020412</t>
  </si>
  <si>
    <t>Итого по 0020419</t>
  </si>
  <si>
    <t>Итого по 0020424</t>
  </si>
  <si>
    <t>Итого по 4200000</t>
  </si>
  <si>
    <t>Итого по 4209900</t>
  </si>
  <si>
    <t>Итого по 4209902</t>
  </si>
  <si>
    <t>Итого по 4210000</t>
  </si>
  <si>
    <t>Итого по 4219900</t>
  </si>
  <si>
    <t>Итого по 4219902</t>
  </si>
  <si>
    <t>Итого по 4230000</t>
  </si>
  <si>
    <t>Итого по 4239900</t>
  </si>
  <si>
    <t>Итого по 4239905</t>
  </si>
  <si>
    <t>Итого по 4239906</t>
  </si>
  <si>
    <t>Итого по 4240000</t>
  </si>
  <si>
    <t>Итого по 4249900</t>
  </si>
  <si>
    <t>Итого по 4249901</t>
  </si>
  <si>
    <t>Итого по 4330000</t>
  </si>
  <si>
    <t>Итого по 4339900</t>
  </si>
  <si>
    <t>Итого по 4339901</t>
  </si>
  <si>
    <t>Итого по 5200000</t>
  </si>
  <si>
    <t>Итого по 5200900</t>
  </si>
  <si>
    <t>Итого по 5200901</t>
  </si>
  <si>
    <t>Итого по 5200902</t>
  </si>
  <si>
    <t>Итого по 5200903</t>
  </si>
  <si>
    <t>Итого по 5200904</t>
  </si>
  <si>
    <t>Итого по 4320000</t>
  </si>
  <si>
    <t>Итого по 4320300</t>
  </si>
  <si>
    <t>Итого по 4520000</t>
  </si>
  <si>
    <t>Итого по 4529900</t>
  </si>
  <si>
    <t>Итого по 4529903</t>
  </si>
  <si>
    <t>Итого по 4500000</t>
  </si>
  <si>
    <t>Итого по 4500600</t>
  </si>
  <si>
    <t>Итого по 4700000</t>
  </si>
  <si>
    <t>Итого по 4709900</t>
  </si>
  <si>
    <t>Итого по 4710000</t>
  </si>
  <si>
    <t>Итого по 4719900</t>
  </si>
  <si>
    <t>Итого по 4719902</t>
  </si>
  <si>
    <t>Итого по 4719903</t>
  </si>
  <si>
    <t>Итого по 5201800</t>
  </si>
  <si>
    <t>Итого по 4860000</t>
  </si>
  <si>
    <t>Итого по 4869900</t>
  </si>
  <si>
    <t>Итого по 4869901</t>
  </si>
  <si>
    <t>Итого по 5070000</t>
  </si>
  <si>
    <t>Итого по 5079900</t>
  </si>
  <si>
    <t>Итого по 5079902</t>
  </si>
  <si>
    <t>Итого по 5079903</t>
  </si>
  <si>
    <t>Итого по 5050000</t>
  </si>
  <si>
    <t>Итого по 5054800</t>
  </si>
  <si>
    <t>Итого по 5054803</t>
  </si>
  <si>
    <t>Итого по 5140000</t>
  </si>
  <si>
    <t>Итого по 5142200</t>
  </si>
  <si>
    <t>Итого по 5201000</t>
  </si>
  <si>
    <t>Итого по 5201004</t>
  </si>
  <si>
    <t>Итого по 5201007</t>
  </si>
  <si>
    <t>Итого по 5201300</t>
  </si>
  <si>
    <t>Итого по 5201312</t>
  </si>
  <si>
    <t>Итого по 5201321</t>
  </si>
  <si>
    <t>Итого по 5201322</t>
  </si>
  <si>
    <t>Итого по 5210000</t>
  </si>
  <si>
    <t>Итого по 5210300</t>
  </si>
  <si>
    <t>Итого по 5210303</t>
  </si>
  <si>
    <t>Итого по 3500000</t>
  </si>
  <si>
    <t>Итого по 3500200</t>
  </si>
  <si>
    <t>Итого по 3500202</t>
  </si>
  <si>
    <t>Итого по 5210200</t>
  </si>
  <si>
    <t>Итого по 5210215</t>
  </si>
  <si>
    <t>Итого по 5222300</t>
  </si>
  <si>
    <t>Итого по 5222301</t>
  </si>
  <si>
    <t>Итого по 5222302</t>
  </si>
  <si>
    <t>Итого по 5222303</t>
  </si>
  <si>
    <t>Итого по 5222700</t>
  </si>
  <si>
    <t>Итого по 3150000</t>
  </si>
  <si>
    <t>Итого по 3150200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</si>
  <si>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</si>
  <si>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</si>
  <si>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</si>
  <si>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</si>
  <si>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</si>
  <si>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</si>
  <si>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 запасов по указанному имуществу</t>
  </si>
  <si>
    <t>Доходы от продажи земельных участков, которые расположены в границах городских округов, находятся в федеральной собственности, осуществление полномочий по управлению и распоряжению которыми, передано органам государственной власти субъектов Российской Федерации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</si>
  <si>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</si>
  <si>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* дальнейшее распределение доходов будет осуществляться в соответствии с нормативами согласно Федеральному закону "О федеральном бюджете на 2011 год и  плановый период 2012-2013 годов" и законом Камчатского края "О бюджете Камчатского края на 2011 год и плановый период 2012-2013 годов".</t>
  </si>
  <si>
    <t>Приложение  3</t>
  </si>
  <si>
    <t>"Приложение 4</t>
  </si>
  <si>
    <t>тыс. рублей</t>
  </si>
  <si>
    <t>Наименование показателей</t>
  </si>
  <si>
    <t>Коды классификации доходов</t>
  </si>
  <si>
    <t>Годовой объем ассигнований</t>
  </si>
  <si>
    <t>Администратор</t>
  </si>
  <si>
    <t>Вид доходов</t>
  </si>
  <si>
    <t>Подвид доходов</t>
  </si>
  <si>
    <t>КОСГУ</t>
  </si>
  <si>
    <t>Группа</t>
  </si>
  <si>
    <t>Подгруппа</t>
  </si>
  <si>
    <t>Статья и подстатья</t>
  </si>
  <si>
    <t>Элемент</t>
  </si>
  <si>
    <t>000</t>
  </si>
  <si>
    <t>1</t>
  </si>
  <si>
    <t>00</t>
  </si>
  <si>
    <t>00000</t>
  </si>
  <si>
    <t>0000</t>
  </si>
  <si>
    <t>01</t>
  </si>
  <si>
    <t>110</t>
  </si>
  <si>
    <t>Налог на прибыль организаций, зачисляемый в бюджеты субъектов  Российской Федерации</t>
  </si>
  <si>
    <t>01012</t>
  </si>
  <si>
    <t>02</t>
  </si>
  <si>
    <t xml:space="preserve">Налог на доходы  физических лиц </t>
  </si>
  <si>
    <t>05</t>
  </si>
  <si>
    <t>Налог, взимаемый в связи  с  применением  упрощенной системы налогообложения</t>
  </si>
  <si>
    <t xml:space="preserve">Единый налог на вмененный доход для отдельных видов деятельности </t>
  </si>
  <si>
    <t>02000</t>
  </si>
  <si>
    <t>03000</t>
  </si>
  <si>
    <t>06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</si>
  <si>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</si>
  <si>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Налог на имущество организаций </t>
  </si>
  <si>
    <t>02010</t>
  </si>
  <si>
    <t>Земельный налог</t>
  </si>
  <si>
    <t>08</t>
  </si>
  <si>
    <t>Государственная пошлина по делам, рассматриваемым в судах общей юрисдикции, мировыми судьями</t>
  </si>
  <si>
    <t>03010</t>
  </si>
  <si>
    <t>07140</t>
  </si>
  <si>
    <t>07150</t>
  </si>
  <si>
    <t>ЗАДОЛЖЕННОСТЬ И ПЕРЕРАСЧЕТЫ ПО ОТМЕНЕННЫМ НАЛОГАМ, СБОРАМ И ИНЫМ ОБЯЗАТЕЛЬНЫМ ПЛАТЕЖАМ</t>
  </si>
  <si>
    <t>09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</si>
  <si>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</si>
  <si>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</si>
  <si>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01040</t>
  </si>
  <si>
    <t>04</t>
  </si>
  <si>
    <t>120</t>
  </si>
  <si>
    <t>05010</t>
  </si>
  <si>
    <t>05020</t>
  </si>
  <si>
    <t>Доходы от перечисления части прибыли, остающейся после уплаты налогов и  иных обязательных платежей муниципальных унитарных предприятий, созданных городскими округами</t>
  </si>
  <si>
    <t>07014</t>
  </si>
  <si>
    <t>09044</t>
  </si>
  <si>
    <t>12</t>
  </si>
  <si>
    <t>01000</t>
  </si>
  <si>
    <t>13</t>
  </si>
  <si>
    <t>Управление экономики Петропавловск-Камчатского городского округа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</si>
  <si>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(содержание здания Автостанции на 10 км)</t>
  </si>
  <si>
    <t>Отдельные мероприятия в области дорожного хозяйства</t>
  </si>
  <si>
    <t>Мероприятия по внедрению глобальной навигационной системы "Глонасс"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</si>
  <si>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</si>
  <si>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мероприятий по капитальному ремонту многоквартирных домов и переселению граждан их аварийного жилищного фонда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</si>
  <si>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</si>
  <si>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 xml:space="preserve">Обеспечение мероприятий по капитальному ремонту многоквартирных домов </t>
  </si>
  <si>
    <t>Мероприятия в области коммунального хозяйства</t>
  </si>
  <si>
    <t>Субсидии МУП "Петропавловский водоканал" на восстановление магистрального водовода в посёлке Завойко (постановление администрации Петропавловск-Камчатского городского округа от 28.01.2011 № 292)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</si>
  <si>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мероприятия" подраздел "Государственный технический учет и техническая инвентаризация объектов жилищно-коммунальног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</si>
  <si>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"Питьевая вода" (постановление Администрации Петропавловск-Кам</t>
  </si>
  <si>
    <t>Уличное освещение</t>
  </si>
  <si>
    <t>Уличное освещение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</si>
  <si>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уличному освещению магистральных дорог</t>
  </si>
  <si>
    <t>Содержание технических средств регулирования дорожного движения</t>
  </si>
  <si>
    <t>Содержание магистральных дорог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</si>
  <si>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технических средств регулирования дорожного движения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</si>
  <si>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содержанию дорог</t>
  </si>
  <si>
    <t>Озеленение</t>
  </si>
  <si>
    <t>Организация и содержание мест захоронения</t>
  </si>
  <si>
    <t>Субсидии на организацию и содержание мест захоронения</t>
  </si>
  <si>
    <t>Инженерно-изыскательные работы</t>
  </si>
  <si>
    <t>Расходы на землеустроительные и оценочные работы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</si>
  <si>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38 по ул. Пограни</t>
  </si>
  <si>
    <t xml:space="preserve"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58 по пр. 50 лет </t>
  </si>
  <si>
    <t>Капитальный ремонт дворцов и домов культуры, других учреждений культуры</t>
  </si>
  <si>
    <t>Департамент организации муниципальных закупок Петропавловск-Камчатского городского округа</t>
  </si>
  <si>
    <t xml:space="preserve">Муниципальное учреждение "Дирекция службы заказчика по жилищно-коммунальному хозяйству г. Петропавловска-Камчатского" </t>
  </si>
  <si>
    <t>Погашение кредиторской задолженности по исполнительным листам</t>
  </si>
  <si>
    <t>Погашение задолженности прошлых лет пред МУП "Петропавловский водоканал"  за отпуск питьевой воды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</si>
  <si>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</si>
  <si>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Погашение задолженности по исполнительным листам</t>
  </si>
  <si>
    <t xml:space="preserve">Муниципальное учреждение "Долговой центр г. Петропавловска-Камчатского" </t>
  </si>
  <si>
    <t>Долговой центр г.Петропавловска-Камчатского</t>
  </si>
  <si>
    <t>Управление культуры г. Петропавловска-Камчатского</t>
  </si>
  <si>
    <t>Управление социальной поддержки населения Петропавловск-Камчатского городского округа</t>
  </si>
  <si>
    <t>Ликвидационные мероприятия по Управлению социальной поддержки населения Петропавловск-Камчатского городского округа</t>
  </si>
  <si>
    <t>Приложение  7</t>
  </si>
  <si>
    <t>Прочие доходы от оказания платных услуг и компенсации затрат государства</t>
  </si>
  <si>
    <t>03040</t>
  </si>
  <si>
    <t>130</t>
  </si>
  <si>
    <t>14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</si>
  <si>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</si>
  <si>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02033</t>
  </si>
  <si>
    <t>410</t>
  </si>
  <si>
    <t>16</t>
  </si>
  <si>
    <t>Денежные взыскания (штрафы) за нарушения законодательства о налогах и сборах, предусмотренные статьями налогового кодекса Российской Федерации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</si>
  <si>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</si>
  <si>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Денежные взыскания (штрафы) за нарушения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</si>
  <si>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спиртосодержащей продукции </t>
  </si>
  <si>
    <t>08000</t>
  </si>
  <si>
    <t>140</t>
  </si>
  <si>
    <t>25010</t>
  </si>
  <si>
    <t>25030</t>
  </si>
  <si>
    <t>25050</t>
  </si>
  <si>
    <t>25060</t>
  </si>
  <si>
    <t>28000</t>
  </si>
  <si>
    <t>30000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</si>
  <si>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</si>
  <si>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33040</t>
  </si>
  <si>
    <t>Прочие поступления от денежных взысканий (штрафов) и иных сумм в возмещение ущерба</t>
  </si>
  <si>
    <t>90040</t>
  </si>
  <si>
    <t>II.БЕЗВОЗМЕЗДНЫЕ ПОСТУПЛЕНИЯ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</si>
  <si>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</si>
  <si>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</t>
  </si>
  <si>
    <t>ДОТАЦИИ ОТ ДРУГИХ БЮДЖЕТОВ БЮДЖЕТНОЙ СИСТЕМЫ РОССИЙСКОЙ ФЕДЕРАЦИИ</t>
  </si>
  <si>
    <t>01001</t>
  </si>
  <si>
    <t>151</t>
  </si>
  <si>
    <t>Дотации бюджетам городских округов на поддержку мер по обеспечению сбалансированности бюджетов</t>
  </si>
  <si>
    <t xml:space="preserve">СУБСИДИИ БЮДЖЕТАМ СУБЪЕКТОВ РОССИЙСКОЙ ФЕДЕРАЦИИ И МУНИЦИПАЛЬНЫХ ОБРАЗОВАНИЙ  (МЕЖБЮДЖЕТНЫЕ СУБСИДИИ) </t>
  </si>
  <si>
    <t xml:space="preserve">Субсидии на реализацию долгосрочной краевой целевой программы "Устойчивое развитие коренных малочисленных народов Севера, Сибири и Дальнего Востока, проживающих в Камчатском крае, на 2010-2012 годы" </t>
  </si>
  <si>
    <t>Субсидии бюджетам городских округов на проведение  капитального ремонта  многоквартирных домов (за счет средств краевого бюджета)</t>
  </si>
  <si>
    <t>02109</t>
  </si>
  <si>
    <t>7012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</si>
  <si>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</si>
  <si>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7162</t>
  </si>
  <si>
    <t>Приложение  1</t>
  </si>
  <si>
    <t>к Решению Городской Думы</t>
  </si>
  <si>
    <t>Петропавловск-Камчатского городского округа</t>
  </si>
  <si>
    <t>"О внесении  изменений  в  Решение  Городской Думы</t>
  </si>
  <si>
    <t xml:space="preserve">от  18.11.2010  № 307-нд     </t>
  </si>
  <si>
    <t xml:space="preserve">"О бюджете Петропавловск-Камчатского городского округа </t>
  </si>
  <si>
    <t>на 2011 год и плановый период 2012-2013 годов"</t>
  </si>
  <si>
    <t>"Приложение 1</t>
  </si>
  <si>
    <t xml:space="preserve">к Решению Городской Думы </t>
  </si>
  <si>
    <t>№№</t>
  </si>
  <si>
    <t>Код бюджетной классификации Российской Федерации</t>
  </si>
  <si>
    <t>Наименование главного администратора доходов, наименование кода доходов бюджета Петропавловск-Камчатского городского округа</t>
  </si>
  <si>
    <t>Код доходов бюджета Петропавловск-Камчатского городского округа</t>
  </si>
  <si>
    <t>1.</t>
  </si>
  <si>
    <t>Департамент экономической и бюджетной политики администрации Петропавловск-Камчатского городского округа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</si>
  <si>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</si>
  <si>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</si>
  <si>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</si>
  <si>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</si>
  <si>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</si>
  <si>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</si>
  <si>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</si>
  <si>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</si>
  <si>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2 02 01001 04 0000 151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</si>
  <si>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</si>
  <si>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</si>
  <si>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 городских округов на поддержку мер  по обеспечению сбалансированности бюджетов</t>
  </si>
  <si>
    <t>2 02 02999 04 0000 151</t>
  </si>
  <si>
    <t>Прочие субсидии бюджетам городских округов*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</si>
  <si>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</si>
  <si>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</si>
  <si>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2 02 04999 04 0000 151</t>
  </si>
  <si>
    <t xml:space="preserve">Прочие межбюджетные трансферты, передаваемые бюджетам городских округов 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</si>
  <si>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</si>
  <si>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</si>
  <si>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2 07 04000 04 0000 180</t>
  </si>
  <si>
    <t xml:space="preserve">Прочие безвозмездные поступления в бюджеты городских округов </t>
  </si>
  <si>
    <t xml:space="preserve">208 04000 04 0000 180 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</si>
  <si>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</t>
  </si>
  <si>
    <t>218 04010 04 0000 180</t>
  </si>
  <si>
    <t>Доходы бюджетов городских округов от возврата субсидий и субвенций прошлых лет небюджетными организациями</t>
  </si>
  <si>
    <t>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</si>
  <si>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</si>
  <si>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</si>
  <si>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</si>
  <si>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2.</t>
  </si>
  <si>
    <t>903</t>
  </si>
  <si>
    <t>Администрация Петропавловск-Камчатского городского округа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</si>
  <si>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</si>
  <si>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</t>
  </si>
  <si>
    <t>1 11 05024 04 0000 120</t>
  </si>
  <si>
    <t>1. Перечень муниципальных гарантий Петропавловск-Камчатского городского округа подлежащих предоставлению в 2011 году</t>
  </si>
  <si>
    <t>в тыс. рублей</t>
  </si>
  <si>
    <t>Направления (цели) гарантирования</t>
  </si>
  <si>
    <t>Получатель гарантии</t>
  </si>
  <si>
    <t xml:space="preserve">Общий объем муниципальных гарантий </t>
  </si>
  <si>
    <t>Наличия права регрессного требования гаранта к принципалу</t>
  </si>
  <si>
    <t>Объем бюджетных ассигнований на исполнение гарантий по возможным гарантийным случаям</t>
  </si>
  <si>
    <t>1 14 02033 04 0000 440</t>
  </si>
  <si>
    <t>1 14 03040 04 0000 410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</si>
  <si>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</si>
  <si>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</si>
  <si>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</si>
  <si>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</si>
  <si>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</si>
  <si>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202 02008 04 0000 151</t>
  </si>
  <si>
    <t>Субсидии бюджетам городских округов на обеспечение жильем молодых семей</t>
  </si>
  <si>
    <t>202 02051 04 0000 151</t>
  </si>
  <si>
    <t>202 02089 04 0001 151</t>
  </si>
  <si>
    <t>Субсидии бюджетам городских округов на обеспечение мероприятий по капитальному  ремонту многоквартирных домов за счет средств бюджетов</t>
  </si>
  <si>
    <t>202 02089 04 0002 151</t>
  </si>
  <si>
    <t>Субсидии бюджетам городских округов на обеспечение мероприятий по переселению граждан из аварийного  жилищного фонда за счет средств бюджетов</t>
  </si>
  <si>
    <t>202 02109 04 0000 151</t>
  </si>
  <si>
    <t>Субсидии бюджетам городских округов на проведение капитального ремонта многоквартирных домов</t>
  </si>
  <si>
    <t>202 03024 04 0000 151</t>
  </si>
  <si>
    <t>202 03064 04 0000 151</t>
  </si>
  <si>
    <t>Субвенции бюджетам городских округов на поддержку экономических значимых региональных программ</t>
  </si>
  <si>
    <t>202 03999 04 0000 151</t>
  </si>
  <si>
    <t>202 04012 04 0000 151</t>
  </si>
  <si>
    <t xml:space="preserve"> 202 09013 04 0000 151</t>
  </si>
  <si>
    <t>202 09023 04 0000 151</t>
  </si>
  <si>
    <t>207 04000 04 0000 180</t>
  </si>
  <si>
    <t>301 02040 04 0000 120</t>
  </si>
  <si>
    <t>302 01040 04 0000 130</t>
  </si>
  <si>
    <t>303 01040 04 0000 180</t>
  </si>
  <si>
    <t>303 02040 04 0000 180</t>
  </si>
  <si>
    <t>303 03040 04 0000 180</t>
  </si>
  <si>
    <t>303 99040 04 0000 180</t>
  </si>
  <si>
    <t>304 04000 04 0000 180</t>
  </si>
  <si>
    <t>6.</t>
  </si>
  <si>
    <t>907</t>
  </si>
  <si>
    <t>Комитет городского хозяйства Петропавловск-Камчатского городского округа</t>
  </si>
  <si>
    <t>111 05034 04 0000 120</t>
  </si>
  <si>
    <t>Доходы от сдачи в аренду имущества, находящегося в оперативном  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</si>
  <si>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111 09044 04 0000 120</t>
  </si>
  <si>
    <t>113 03040 04 0000 130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</si>
  <si>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</si>
  <si>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117 05040 04 0000 180</t>
  </si>
  <si>
    <t>202 02021 04 0000 151</t>
  </si>
  <si>
    <t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</si>
  <si>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</si>
  <si>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</si>
  <si>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202 02044 04 0000 151</t>
  </si>
  <si>
    <t xml:space="preserve">Субсидии бюджетам городских округов на обеспечение автомобильными дорогами новых микрорайонов
</t>
  </si>
  <si>
    <t>202 02077 04 0000 151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</si>
  <si>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образований*</t>
  </si>
  <si>
    <t>202 02078 04 0000 151</t>
  </si>
  <si>
    <t>Субсидии бюджетам городских округов на бюджетные инвестиции для модернизации объектов коммунальной инфраструктуры</t>
  </si>
  <si>
    <t>202 02080 04 0000 151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</si>
  <si>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</si>
  <si>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202 02088 04 0001 151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</si>
  <si>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Фонд содействия реформированию жилищно-коммунального хозяйства</t>
  </si>
  <si>
    <t>202 02088 04 0002 151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</si>
  <si>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 корпорации Фонд содействия реформированию жилищно-коммунального хозяйства</t>
  </si>
  <si>
    <t xml:space="preserve">Субсидии бюджетам городских округов на обеспечение мероприятий по капитальному ремонту многоквартирных домов за счет средств бюджетов
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</si>
  <si>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</si>
  <si>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202 02116 04 0000 151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</si>
  <si>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</si>
  <si>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202 02137 04 0000 151</t>
  </si>
  <si>
    <t>202 02999 04 0000 151</t>
  </si>
  <si>
    <t>Субвенции бюджетам городских округов на поддержку экономически значимых региональных программ</t>
  </si>
  <si>
    <t>202 04999 04 0000 151</t>
  </si>
  <si>
    <t>202 09013 04 0000  151</t>
  </si>
  <si>
    <t>303  01040 04 0000 180</t>
  </si>
  <si>
    <t>Пени, штрафы, иное возмещение ущерба по договорам гражданско-правового характера, нанесенного  муниципальным учреждениям, находящимся в ведении органов местного самоуправления городских округов</t>
  </si>
  <si>
    <t>7.</t>
  </si>
  <si>
    <t>908</t>
  </si>
  <si>
    <t>Департамент градостроительства и земельных отношений Петропавловск – Камчатского городского округа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</si>
  <si>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</si>
  <si>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округов.</t>
  </si>
  <si>
    <t>114 06024 04 0000 430</t>
  </si>
  <si>
    <t>Доходы от продажи земельных участков находящихся в собственности городских округов (за исключением земельных участков муниципальных автономных учреждений)</t>
  </si>
  <si>
    <t>8.</t>
  </si>
  <si>
    <t xml:space="preserve">Управление экономики Петропавловск-Камчатского городского округа </t>
  </si>
  <si>
    <t>202 03022 04 0000 151</t>
  </si>
  <si>
    <t>9.</t>
  </si>
  <si>
    <t>Управление по взаимодействию с субъектами малого и среднего предпринимательства Петропавловск-Камчатского городского округа</t>
  </si>
  <si>
    <t>108 07150 01 0000 110</t>
  </si>
  <si>
    <t>Государственная пошлина за выдачу разрешения на установку рекламной конструкции</t>
  </si>
  <si>
    <t>10.</t>
  </si>
  <si>
    <t>Муниципальное учреждение "Долговой центр г.Петропавловска-Камчатского"</t>
  </si>
  <si>
    <t>11.</t>
  </si>
  <si>
    <t>Управление культуры г.Петропавловска-Камчатского</t>
  </si>
  <si>
    <t>Главные администраторы доходов бюджета Петропавловск-Камчатского городского округа - органы вышестоящих уровней                                                            государственной власти</t>
  </si>
  <si>
    <t>12.</t>
  </si>
  <si>
    <t>048</t>
  </si>
  <si>
    <t>Управление Федеральной службы по надзору в сфере природопользования по Камчатскому краю (Управление Росприроднадзор по Камчатскому краю)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</si>
  <si>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</si>
  <si>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</si>
  <si>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</si>
  <si>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</si>
  <si>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</si>
  <si>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</si>
  <si>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</si>
  <si>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</si>
  <si>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</si>
  <si>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</si>
  <si>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</si>
  <si>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 взыскания  (штрафы)   за   нарушение   земельного законодательства</t>
  </si>
  <si>
    <t>13.</t>
  </si>
  <si>
    <t>060</t>
  </si>
  <si>
    <t>Территориальный орган Федеральной службы по надзору в сфере здравоохранения и социального развития по Камчатскому краю (Управление Росздравнадзора по Камчатскому краю)</t>
  </si>
  <si>
    <t>14.</t>
  </si>
  <si>
    <t>076</t>
  </si>
  <si>
    <t>Федеральное агентство по рыболовству</t>
  </si>
  <si>
    <t>15.</t>
  </si>
  <si>
    <t>081</t>
  </si>
  <si>
    <t>Управление Федеральной службы по ветеринарному и фитосанитарному надзору по Камчатскому краю (Россельхознадзор)</t>
  </si>
  <si>
    <t>16.</t>
  </si>
  <si>
    <t>Агентство по охране и использованию животного мира в Камчатском крае</t>
  </si>
  <si>
    <t>116 25030 01 0000 140</t>
  </si>
  <si>
    <t>17.</t>
  </si>
  <si>
    <t>096</t>
  </si>
  <si>
    <t>Управление Федеральной службы по надзору в сфере связи, информационных технологий и массовых коммуникаций по Камчатскому краю (Управление Роскомнадзора по Камчатскому Краю)</t>
  </si>
  <si>
    <t>116 90040 04 0000 140</t>
  </si>
  <si>
    <t>18.</t>
  </si>
  <si>
    <t>Управление государственного автодорожного надзора по Камчатскому краю Федеральной службы по надзору в сфере транспорта</t>
  </si>
  <si>
    <t>1 16 30000 01 0000 140</t>
  </si>
  <si>
    <t>Денежные    взыскания    (штрафы) за административные правонарушения в области дорожного движения</t>
  </si>
  <si>
    <t>19.</t>
  </si>
  <si>
    <t>Управление Федеральной службы по надзору в сфере защиты прав потребителей и благополучия человека по Камчатскому краю  (Управление Роспотребнадзора по Камчатскому краю)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</si>
  <si>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</si>
  <si>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</si>
  <si>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</si>
  <si>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</si>
  <si>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1 16 90040 04 0000 140 </t>
  </si>
  <si>
    <t>20.</t>
  </si>
  <si>
    <t>Государственная инспекция труда в Камчатском крае</t>
  </si>
  <si>
    <t>21.</t>
  </si>
  <si>
    <t>Территориальный орган Федеральной службы государственной статистики по Камчатскому краю</t>
  </si>
  <si>
    <t>22.</t>
  </si>
  <si>
    <t>161</t>
  </si>
  <si>
    <t xml:space="preserve"> Управление Федеральной антимонопольной службы по Камчатскому краю (ФАС России)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</si>
  <si>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</si>
  <si>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</si>
  <si>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23.</t>
  </si>
  <si>
    <t>177</t>
  </si>
  <si>
    <t xml:space="preserve"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Камчатскому краю  (Главное управление МЧС России по Камчатскому краю) </t>
  </si>
  <si>
    <t>24.</t>
  </si>
  <si>
    <t>182</t>
  </si>
  <si>
    <t>Инспекция Федеральной налоговой службы России по г. Петропавловску-Камчатскому</t>
  </si>
  <si>
    <t>1 01 01012 02 0000 110</t>
  </si>
  <si>
    <t>Налог на прибыль организаций, зачисляемый в бюджеты субъектов Российской Федерации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</si>
  <si>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</si>
  <si>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</si>
  <si>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</si>
  <si>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</si>
  <si>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</si>
  <si>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</si>
  <si>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</si>
  <si>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</t>
  </si>
  <si>
    <t>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</si>
  <si>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</si>
  <si>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1 01 02040 01 0000 110</t>
  </si>
  <si>
    <t>Иные условия предоставления и исполнения гарантий</t>
  </si>
  <si>
    <t>Гарантии-всего:</t>
  </si>
  <si>
    <t xml:space="preserve">в том числе: </t>
  </si>
  <si>
    <t>Реконструкция и модернизация систем водоснабжения и водоотведения</t>
  </si>
  <si>
    <t>МУП "Петропавловский водоканал"</t>
  </si>
  <si>
    <t>да</t>
  </si>
  <si>
    <t>Муниципальные гарантии Петропавловск-Камчатского городского округа не обеспечивают исполнения  обязательств по уплате неустоек (пеней, штрафов)</t>
  </si>
  <si>
    <t>Кредиты предприятиям муниципальной формы собственности на выплату  заработной платы</t>
  </si>
  <si>
    <t>Предприятия муниципальной формы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</si>
  <si>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</si>
  <si>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1 16 90040 04 0000 140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</si>
  <si>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</si>
  <si>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202 03002 04 0000 151</t>
  </si>
  <si>
    <t>Субвенции бюджетам городских округов на осуществление полномочий по подготовке поведения статистических переписей</t>
  </si>
  <si>
    <t>2 02 03024 04 0000 151</t>
  </si>
  <si>
    <t>Субвенции бюджетам городских округов на выполнение передаваемых полномочий субъектов Российской Федерации*</t>
  </si>
  <si>
    <t>202 02100 04 0000 151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</si>
  <si>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</si>
  <si>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3.</t>
  </si>
  <si>
    <t>904</t>
  </si>
  <si>
    <t>Аппарат администрации Петропавловск-Камчатского городского округа</t>
  </si>
  <si>
    <t>1 16 23040 04 0000 140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</si>
  <si>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</si>
  <si>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</si>
  <si>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</si>
  <si>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4.</t>
  </si>
  <si>
    <t>Департамент социального развития Петропавловск-Камчатского городского округа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</si>
  <si>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</si>
  <si>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</si>
  <si>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1 15 02040 04 0000 140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</si>
  <si>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поликлиники № 1 по ул. Ленинградс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</si>
  <si>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здания поликлиники № 3 по проспекту Рыбаков,6 в г.Петропавловске-К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</si>
  <si>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здания поликлиники № 1 по Ленинградской,114 в г.Петропавловске-Кам</t>
  </si>
  <si>
    <t xml:space="preserve">Субсидии муниципальному автономному  учреждению "Расчётно-кассовый центр по жилищно-коммунальному хозяйству г.Петропавловска-Камчатского на оказание муниципальных услуг по расчёту(начислению) величины социальной поддержки отдельным категориям граждан при </t>
  </si>
  <si>
    <t>Приобретение автотранспорта и специализированной техники</t>
  </si>
  <si>
    <t>Автоматизация расчетно-сервисного обслуживания граждан</t>
  </si>
  <si>
    <t>Муниципальное автономное учреждение "Расчетно-кассовый центр по ЖКХ г.Петропавловска-Камчатского"</t>
  </si>
  <si>
    <t>МУП "Спецтранс"</t>
  </si>
  <si>
    <t>Внедрение энергосберегающих мероприятий на объектах социальной сферы и жилого фонда  ПКГО</t>
  </si>
  <si>
    <t>МУП "Управление механизации и автомобильного транспорта"</t>
  </si>
  <si>
    <t>Реализация ДЦП "Поддержка и развитие субъектов малого и среднего предпринимательства Петропавловск-Камчатского городского округа на 2010-2012 годы" утвержденной постановлением администрации от 11.03.2010 № 668 (пункт 2.2.3 мероприятий Программы)</t>
  </si>
  <si>
    <t>Субъекты малого и среднего предпринимательства</t>
  </si>
  <si>
    <t>Приобретение материалов и специализированной техники для ремонта и строительства автомобильных дорог общего пользования местного значения в целях выполнения плана производственной деятельности МУП "Спецдорремстрой" в 2011 году</t>
  </si>
  <si>
    <t>МУП "Спецдорремстрой"</t>
  </si>
  <si>
    <t>2. Общий объем бюджетных ассигнований, предусмотренных на исполнение муниципальных  гарантий Петропавловск-Камчатского городского округа  по возможным гарантийным случаям, в 2011 году</t>
  </si>
  <si>
    <t xml:space="preserve">Исполнение муниципальных гарантий Петропавловск-Камчатского городского округа </t>
  </si>
  <si>
    <t xml:space="preserve">Объем бюджетных ассигнований на исполнение гарантий по возможным гарантийным случаям, в тыс. рублей </t>
  </si>
  <si>
    <t xml:space="preserve">За счет источников финансирования дефицита бюджета Петропавловск-Камчатского городского округа </t>
  </si>
  <si>
    <t>Реализация Инвестиционной программы муниципального унитарного предприятия "Спецтранс" по строительству объекта "Полигон с комплексом по сортировке, переработке и захоронению твердых бытовых отходов в районе автодороги в поселок Радыгино г. Петропавловска-Камчатского" с расчетным объемом приема отходов не менее 200 тыс. м3/год, сроком эксплуатации до 50 лет", утвержденной Решением Городской Думы Петропавловск-Камчатского городского округа Камчатского края от 23.12.2009 № 676-р</t>
  </si>
  <si>
    <t>муниципальных гарантий Петропавловск-Камчатского городского округа на плановый период 2012 – 2013 годов</t>
  </si>
  <si>
    <t>1. Перечень муниципальных гарантий Петропавловск-Камчатского городского округа подлежащих предоставлению в плановом периоде 2012 – 2013 годов</t>
  </si>
  <si>
    <t>Реализация программы поэтапного перехода на отпуск потребителям коммунальных ресурсов по приборам учёта</t>
  </si>
  <si>
    <t>Внедрение энергосберегающих мероприятий на объектах социальной сферы и жилого фонда ПКГО</t>
  </si>
  <si>
    <t>2. Общий объем бюджетных ассигнований, предусмотренных на исполнение муниципальных  гарантий Петропавловск-Камчатского городского округа  по возможным гарантийным случаям, в плановом периоде 2012-2013 годах</t>
  </si>
  <si>
    <t>I.НАЛОГОВЫЕ И НЕНАЛОГОВЫЕ ДОХОДЫ</t>
  </si>
  <si>
    <t>Код главного администратора доходов</t>
  </si>
  <si>
    <t>02999</t>
  </si>
  <si>
    <t>7032</t>
  </si>
  <si>
    <t>7042</t>
  </si>
  <si>
    <t>Субсидии в целях софинансирования расходных обязательств муниципальных образований по оплате коммунальных услуг бюджетными учреждениями, финансируемыми из местных бюджетов (за счет средств краевого бюджета)</t>
  </si>
  <si>
    <t>7082</t>
  </si>
  <si>
    <t>Субсидии на реализацию долгосрочной краевой целевой программы "Комплексное благоустройство города Петропавловска-Камчатского на 2011 год"</t>
  </si>
  <si>
    <t>7092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</si>
  <si>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(за счет средств краевого бюджета)</t>
  </si>
  <si>
    <t>7102</t>
  </si>
  <si>
    <t>Субсидии на реализацию долгосрочной краевой целевой программы "Установка коллективных (общедомовых) приборов учета на отпуск коммунальных ресурсов в многоквартирных домах в Камчатском крае на 2010-2012 годы"</t>
  </si>
  <si>
    <t>7112</t>
  </si>
  <si>
    <t>Субсидии на реализацию долгосрочной краевой целевой программы  "Модернизация жилищно-коммунального комплекса и инженерной инфраструктуры Камчатского края на 2010-2012 годы",  подраздел "Энергосбережение"</t>
  </si>
  <si>
    <t>7122</t>
  </si>
  <si>
    <t>Субсидии на реализацию долгосрочной краевой целевой программы  "Модернизация жилищно-коммунального комплекса и инженерной инфраструктуры Камчатского края на 2010-2012 годы",  подраздел "Питьевая вода"</t>
  </si>
  <si>
    <t>7132</t>
  </si>
  <si>
    <t>7142</t>
  </si>
  <si>
    <t>Субсидии на капитальный ремонт и ремонт автомобильных дорог общего пользования административных центров субъектов Российской Федерации (за счет средств федерального бюджета)</t>
  </si>
  <si>
    <t>СУБВЕНЦИИ БЮДЖЕТАМ СУБЪЕКТОВ РОССИЙСКОЙ ФЕДЕРАЦИИ И МУНИЦИПАЛЬНЫХ ОБРАЗОВАНИЙ</t>
  </si>
  <si>
    <t xml:space="preserve">Субвенции бюджетам городских округов на осуществление полномочий по подготовке проведения статистических переписей (федеральные средства) 
</t>
  </si>
  <si>
    <t>03002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</si>
  <si>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(федеральные средства)</t>
  </si>
  <si>
    <t>7341</t>
  </si>
  <si>
    <t>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(краевые средства)</t>
  </si>
  <si>
    <t>03021</t>
  </si>
  <si>
    <t>Субвенции на выполнение государственных полномочий Камчатского края по предоставлению гражданам субсидий на оплату жилых помещений и коммунальных услуг (краевые средства)</t>
  </si>
  <si>
    <t>03022</t>
  </si>
  <si>
    <t>7452</t>
  </si>
  <si>
    <t>Субвенция на выполнение государственных полномочий Камчатского края по социальному обслуживанию некоторых категорий граждан (краевые средства)</t>
  </si>
  <si>
    <t>03024</t>
  </si>
  <si>
    <t>7312</t>
  </si>
  <si>
    <t>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 в Камчатском крае (краевой бюджет)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</si>
  <si>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(краевой бюджет)</t>
  </si>
  <si>
    <t>7332</t>
  </si>
  <si>
    <t>Субвенция на выполнение государственных полномочий Камчатского края по социальной поддержке детей-сирот и детей, оставшихся без попечения родителей, постоянно находящихся в учреждениях здравоохранения в Камчатском крае (краевые средства)</t>
  </si>
  <si>
    <t>7372</t>
  </si>
  <si>
    <t>7382</t>
  </si>
  <si>
    <t>7392</t>
  </si>
  <si>
    <t>7412</t>
  </si>
  <si>
    <t>7422</t>
  </si>
  <si>
    <t>Субвенции на выполнение государственных полномочий Камчатского края по  предоставлению отдельных мер социальной поддержки гражданам в период обучения в муниципальных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</si>
  <si>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созданию административных комиссий  в целях привлечения к административной ответственности, предусмотренной законом Камчатского края (краевые средства)</t>
  </si>
  <si>
    <t>7482</t>
  </si>
  <si>
    <t>Субвенция на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</si>
  <si>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7492</t>
  </si>
  <si>
    <t>03027</t>
  </si>
  <si>
    <t>7401</t>
  </si>
  <si>
    <t>7402</t>
  </si>
  <si>
    <t>03029</t>
  </si>
  <si>
    <t>Субвенции для осуществления денежных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 в Камчатском крае (за счет средств федерального бюджета)</t>
  </si>
  <si>
    <t>03055</t>
  </si>
  <si>
    <t>ИНЫЕ МЕЖБЮДЖЕТНЫЕ ТРАНСФЕРТЫ</t>
  </si>
  <si>
    <t>Прочие межбюджетные трансферты на комплектование книжных фондов библиотек, финансируемых из местных бюджетов</t>
  </si>
  <si>
    <t>Иные межбюджетные трансферты  на развитие, капитальный ремонт и ремонт улично-дорожной сети (федеральные средства)</t>
  </si>
  <si>
    <t>8071</t>
  </si>
  <si>
    <t>Иные межбюджетные трансферты на проведение ремонта 30 квартир для переселения граждан из жилых домов по ул.Хасанской 1, 3 ,5  (краевые средства)</t>
  </si>
  <si>
    <t>8092</t>
  </si>
  <si>
    <t>III.ДОХОДЫ ОТ ПРИНОСЯЩЕЙ ДОХОД  ДЕЯТЕЛЬНОСТИ</t>
  </si>
  <si>
    <t>3</t>
  </si>
  <si>
    <t>ИТОГО ДОХОДОВ:</t>
  </si>
  <si>
    <t>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</si>
  <si>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учреждений, а также земельных участков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</si>
  <si>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</si>
  <si>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Субсидии в целях  софинансирования расходных обязательств муниципальных образований по организации оказания первичной медико-санитарной помощи в амбулаторно-поликлинических, стационарно-поликлинических и больничных учреждениях, скорой медицинской помощи (за исключением санитарно-авиационной), женщинам в период беременности, во время и после родов в части обеспечения отдельных категорий граждан лекарственными средствами и изделиями медицинского назначения (краевые средства)</t>
  </si>
  <si>
    <t>Субсидии в целях софинансирования расходных обязательств муниципальных образований в Камчатском крае по оплате труда работников муниципальных учреждений , за исключением лиц, замещающих муниципальные должности и должности муниципальной службы, финансируемых за счет местных бюджетов (без учета обязательств, связанных с повышением заработной платы) (за счет средств краевого бюджета)</t>
  </si>
  <si>
    <t>Субвенция на выплату вознаграждения за выполнение функций классного руководителя педагогическим работникам муниципальных образовательных учреждений (коррекционные школы - за счёт средств краевого бюджета)</t>
  </si>
  <si>
    <t>Мероприятия по проведению оздоровительной компании детей</t>
  </si>
  <si>
    <t>Субсидии в целях софинансирования расходных обязательств муниципальных районов и городских округов в Камчатском крае по организации отдыха детей в каникулярное время (краевые средства)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</si>
  <si>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</si>
  <si>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"Централизованная бухгалтерия"</t>
  </si>
  <si>
    <t>Мероприятия в сфере культуры, кинематографии и средств массовой информации</t>
  </si>
  <si>
    <t>Комплектование книжных фондов библиотек муниципальных образований</t>
  </si>
  <si>
    <t>Субвенция на выполнение государственных полномочий по осуществлению выплат медицинскому персоналу фельдшерско-акушерских пунктов, врачам, фельдшерам и медицинским сестрам скорой медицинской помощи (за счет средств из федерального бюджета)</t>
  </si>
  <si>
    <t>Социальная помощь</t>
  </si>
  <si>
    <t>Предоставление гражданам субсидий на оплату жилого помещения и коммунальных услуг</t>
  </si>
  <si>
    <t>Субвенция на предоставление гражданам субсидий на оплату жилого помещения и коммунальных услуг</t>
  </si>
  <si>
    <t>Реализация государственных функций в области социальной политики</t>
  </si>
  <si>
    <t>Субвенция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</si>
  <si>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</si>
  <si>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Субвенция на выплату компенсации части родительской платы за содержание ребенка в муниципальных образовательных учреждениях (средства краевого бюджета) </t>
  </si>
  <si>
    <t>Социальные выплаты</t>
  </si>
  <si>
    <t>005</t>
  </si>
  <si>
    <t>Услуги по доставке и перечислению компенсации части родительской платы за содержание ребенка в муниципальных образовательных учреждениях (за счет средств краевого бюджета)</t>
  </si>
  <si>
    <t>Содержание ребенка в семье опекуна и приемной семье, а также оплата труда приемного родителя</t>
  </si>
  <si>
    <t>Оплата труда приемного родителя (средства краевого бюджета)</t>
  </si>
  <si>
    <t>Выплаты семьям опекунов на содержание подопечных детей (средства краевого бюджета)</t>
  </si>
  <si>
    <t>Выплаты семьям опекунов на содержание подопечных детей (средства федерального бюджета)</t>
  </si>
  <si>
    <t>Межбюджетные трансферты на  выполнение государственных полномочий Камчатского края</t>
  </si>
  <si>
    <t>Иные межбюджетные трансферты</t>
  </si>
  <si>
    <t xml:space="preserve">Иные межбюджетные трансферты на проведение ремонта 30 квартир для переселения граждан из жилых домов по ул. Хасанской 1,3,5 </t>
  </si>
  <si>
    <t>Поддержка жилищного хозяйства</t>
  </si>
  <si>
    <t>Капитальный ремонт государственного жилищного фонда, субъектов Российской Федерации и муниципального жилищного фонда</t>
  </si>
  <si>
    <t>Капитальный ремонт жилищного фонда</t>
  </si>
  <si>
    <t>Субвенция на выполнение государственных полномочий Камчатского края</t>
  </si>
  <si>
    <t>Субсидии автономным учреждениям</t>
  </si>
  <si>
    <t>018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</si>
  <si>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мероприятия" подраздел "Энергосбережение" (фонд софинансирование)</t>
  </si>
  <si>
    <t>Фонд софинансирования</t>
  </si>
  <si>
    <t>010</t>
  </si>
  <si>
    <t>Долгосрочная целевая краевая программа "Установка коллективных (общедомовых) приборов учета на отпуск коммунальных ресурсов в многоквартирных домах в Камчатском крае на 2010-2012 годы" (фонд софинансирования)</t>
  </si>
  <si>
    <t>Дорожное хозяйство</t>
  </si>
  <si>
    <t>Поддержка дорожного хозяйства</t>
  </si>
  <si>
    <t xml:space="preserve">Субсидии на капитальный ремонт и ремонт автомобильных дорог общего пользования административных центров субъектов Российской Федерации 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</si>
  <si>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</t>
  </si>
  <si>
    <t>Иные межбюджетные трансферты на развитие, капитальный ремонт и ремонт улично-дорожной сети г.Петропавловск-Камчатский (расходы за счет остатков средств федерального бюджета на 01.01.2011 года)</t>
  </si>
  <si>
    <t>Программа "Комплексное благоустройство города Петропавловска-Камчатского на 2011 год" (расходы за счет средств краевого бюджета)</t>
  </si>
  <si>
    <t>Федеральные целевые программы</t>
  </si>
  <si>
    <t>Повышение устойчивости жилых домов, основных объектов и систем жизнеобеспечения в сейсмических районах Российской Федерации на 2009-2014 годы</t>
  </si>
  <si>
    <t>Бюджетные инвестиции</t>
  </si>
  <si>
    <t>003</t>
  </si>
  <si>
    <t>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собственности муниципальных образований)</t>
  </si>
  <si>
    <t>020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</si>
  <si>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</si>
  <si>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</si>
  <si>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</si>
  <si>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</si>
  <si>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</si>
  <si>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Нормативы  распределения  доходов  бюджета  Петропавловск-Камчатского городского округа в 2011 году 
и плановом периоде 2012-2013 годов</t>
  </si>
  <si>
    <t>(%)</t>
  </si>
  <si>
    <t>Код</t>
  </si>
  <si>
    <t xml:space="preserve">Наименование кода поступлений в бюджет, группы, подгруппы, статьи, подстатьи, элемента, программы (подпрограммы), кода экономической классификации доходов
</t>
  </si>
  <si>
    <t>Норматив распределения</t>
  </si>
  <si>
    <t>1 00 00000 00 0000 000</t>
  </si>
  <si>
    <t>ДОХОДЫ</t>
  </si>
  <si>
    <t>1 01 00000 00 0000 000</t>
  </si>
  <si>
    <t>НАЛОГИ НА ПРИБЫЛЬ, ДОХОДЫ</t>
  </si>
  <si>
    <t xml:space="preserve">1 01 01000 00 0000 110 </t>
  </si>
  <si>
    <t>Налог на прибыль организаций</t>
  </si>
  <si>
    <t xml:space="preserve">1 01 01010 00 0000 110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</si>
  <si>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</si>
  <si>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1 01 01012 02 0000 110 </t>
  </si>
  <si>
    <t xml:space="preserve">1 01 01014 02 0000 110 </t>
  </si>
  <si>
    <t xml:space="preserve"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зачисляемый в бюджеты субъектов Российской Федерации </t>
  </si>
  <si>
    <t xml:space="preserve">1 01 02000 01 0000 110 </t>
  </si>
  <si>
    <t>Налог на доходы физических лиц с доходов, полученных физическими лицами, являющихся налоговыми резидентами РФ  в виде дивидендов от долевого участия в деятельности организаций</t>
  </si>
  <si>
    <t xml:space="preserve">1 01 02040 01 0000 110 </t>
  </si>
  <si>
    <t xml:space="preserve">1 01 02050 01 0000 110 </t>
  </si>
  <si>
    <t>1 05 00000 00 0000 000</t>
  </si>
  <si>
    <t>НАЛОГИ НА СОВОКУПНЫЙ ДОХОД</t>
  </si>
  <si>
    <t xml:space="preserve">1 05 01000 00 0000 110 </t>
  </si>
  <si>
    <t xml:space="preserve">Налог, взимаемый в связи с применением упрощенной системы налогообложения </t>
  </si>
  <si>
    <t xml:space="preserve">1 05 01010 01 0000 110 </t>
  </si>
  <si>
    <t>1 05 01012 01 0000 110</t>
  </si>
  <si>
    <t>Налог, взимаемый с налогоплательщиков, выбравших в качестве налогообложения доходы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</si>
  <si>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</si>
  <si>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</si>
  <si>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1 05 02000 00 0000 110 </t>
  </si>
  <si>
    <t>1 105 02010 02 0000 110</t>
  </si>
  <si>
    <t>1 105 02020 02 0000 110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</si>
  <si>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</si>
  <si>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1 05 03000 01 0000 110 </t>
  </si>
  <si>
    <t>1 05 03010 01 0000 110</t>
  </si>
  <si>
    <t>1 05 03020 01 0000 110</t>
  </si>
  <si>
    <t xml:space="preserve">Единый сельскохозяйственный налог (за налоговые периоды, истекшие до 1 января 2011 года)  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</si>
  <si>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</si>
  <si>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</si>
  <si>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</si>
  <si>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</si>
  <si>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1 06 02000 02 0000 110 </t>
  </si>
  <si>
    <t>Налог на имущество организаций</t>
  </si>
  <si>
    <t xml:space="preserve">1 06 02010 02 0000 110 </t>
  </si>
  <si>
    <t xml:space="preserve">1 06 02020 02 0000 110 </t>
  </si>
  <si>
    <t>Налог на имущество организаций по имуществу, входящему в Единую систему газоснабжения</t>
  </si>
  <si>
    <t xml:space="preserve">1 06 06000 03 0000 110 </t>
  </si>
  <si>
    <t xml:space="preserve">Земельный налог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</si>
  <si>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</si>
  <si>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</si>
  <si>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1 08 00000 00 0000 000</t>
  </si>
  <si>
    <t>ГОСУДАРСТВЕННАЯ ПОШЛИНА</t>
  </si>
  <si>
    <t xml:space="preserve">1 08 03010 01 0000 110 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</si>
  <si>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</si>
  <si>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</si>
  <si>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</si>
  <si>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1 08 07140 01 0000 110 </t>
  </si>
  <si>
    <t>1 08 07150 01 0000 110</t>
  </si>
  <si>
    <t xml:space="preserve">Государственная пошлина за выдачу разрешения на установку рекламной конструкции </t>
  </si>
  <si>
    <t>1 08 07173 01 0000 110</t>
  </si>
  <si>
    <t xml:space="preserve">1 09 04000 00 0000 110 </t>
  </si>
  <si>
    <t xml:space="preserve">Налоги на имущество </t>
  </si>
  <si>
    <t>1 09 04050 00 0000 110</t>
  </si>
  <si>
    <t>Земельный налог (по обязательствам, возникшим до 1 января 2006 года)</t>
  </si>
  <si>
    <t xml:space="preserve">1 09 06000 02 0000 110 </t>
  </si>
  <si>
    <t>Прочие налоги и сборы (по отмененным налогам и сборам субъектов Российской Федерации)</t>
  </si>
  <si>
    <t xml:space="preserve">1 09 06010 02 0000 110 </t>
  </si>
  <si>
    <t>1 09 07000 03 0000 110</t>
  </si>
  <si>
    <t>Государственная жилищная инспекция Камчатского края  (Госжилинспекция Камчатского края)</t>
  </si>
  <si>
    <t>41.</t>
  </si>
  <si>
    <t>Инспекция государственного экологического и водного контроля Камчатского края (КИГЭиВК)</t>
  </si>
  <si>
    <t>"</t>
  </si>
  <si>
    <r>
      <t xml:space="preserve">  </t>
    </r>
    <r>
      <rPr>
        <sz val="12"/>
        <rFont val="Times New Roman"/>
        <family val="1"/>
      </rPr>
      <t>* Администрирование поступлений по всем подстатьям и программам соответствующей статьи осуществляется администратором, указанным в группировочном коде бюджетной классификации.</t>
    </r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</si>
  <si>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</si>
  <si>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</si>
  <si>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Приложение 4</t>
  </si>
  <si>
    <t>Приложение  10</t>
  </si>
  <si>
    <t>Приложение 11</t>
  </si>
  <si>
    <t>Приложение 12</t>
  </si>
  <si>
    <t>Приложение 19</t>
  </si>
  <si>
    <t>"Приложение 10</t>
  </si>
  <si>
    <t>Распределение бюджетных ассигнований по разделам , подразделам, целевым статьям  и видам расходов классификации расходов бюджета в ведомственной структуре расходов  на  2011 год.</t>
  </si>
  <si>
    <t>Резервные фонды местных администраций</t>
  </si>
  <si>
    <t>Прочие расходы</t>
  </si>
  <si>
    <t>013</t>
  </si>
  <si>
    <t>Субсидии в целях софинансирования расходных обязательств муниципальных образований в Камчатском крае по повышению оплаты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 (за счет средств краевого бюджета)</t>
  </si>
  <si>
    <t>Субсидии на реализацию долгосрочной краевой целевой программы  "Модернизация жилищно-коммунального комплекса и инженерной инфраструктуры Камчатского края на 2010-2012 годы",  подраздел "Государственный технический учет и техническая инвентаризация объектов жилищно-коммунального хозяйства"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</si>
  <si>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 (Минсоцразвития Камчатского края)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</si>
  <si>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органов опеки и попечительства  несовершеннолетних (Министерство образования и науки Камчатского края) (краевые средства)</t>
  </si>
  <si>
    <t>Субвенция на выполнение государственных полномочий Камчатского края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образовательных учреждениях в Камчатском крае (краевые средства)</t>
  </si>
  <si>
    <t>Субвенции на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Камчатском крае (краевые средства)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</si>
  <si>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в учреждениях образования (Министерство образования)</t>
  </si>
  <si>
    <t>Субвенция на выполнение государственных полномочий Камчатского края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 (дошкольные образовательные учреждения, учреждения дополнительного образования детей, находящиеся в ведении органов управления образованием и органов управления культурой), имеющим ученые степени доктора наук, государственные награды СССР, РСФСР и Российской Федерации в учреждениях культуры 
(Министерство культуры) (краевые средства)</t>
  </si>
  <si>
    <t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 , кормящих матерей 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 (краевые средства)</t>
  </si>
  <si>
    <t>Субвенции на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(федеральные средства)</t>
  </si>
  <si>
    <t>Субвенции на  выполнение государственных полномочий Камчатского края по социальной поддержке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а также на оплату труда приемных родителей приемных семей (краевые средства)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</si>
  <si>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(краевые средства)</t>
  </si>
  <si>
    <t>Субвенции на выполнение государственных полномочий по выплате компенсации части платы, взимаемой с родителей или иных 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дошкольного образования  в том числе за счет средств краевого бюджета (на администрирование полномочий)</t>
  </si>
  <si>
    <t>Приложение  5</t>
  </si>
  <si>
    <t>"Приложение 8</t>
  </si>
  <si>
    <t>Распределение бюджетных ассигнований по разделам и подразделам классификации расходов бюджета Петропавловск-Камчатского городского округа на 2011 год</t>
  </si>
  <si>
    <t>Наименование</t>
  </si>
  <si>
    <t>Раздел, подраздел</t>
  </si>
  <si>
    <t>Годовой объем бюджетных ассигнований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</si>
  <si>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</si>
  <si>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</si>
  <si>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</si>
  <si>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</si>
  <si>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</si>
  <si>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</si>
  <si>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</si>
  <si>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</si>
  <si>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</si>
  <si>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</si>
  <si>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</si>
  <si>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Лесное хозяйство</t>
  </si>
  <si>
    <t>Транспорт</t>
  </si>
  <si>
    <t>Дорожное хозяйство(дорожные фонды)</t>
  </si>
  <si>
    <t>Жилищно - 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</si>
  <si>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</si>
  <si>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</si>
  <si>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</si>
  <si>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</si>
  <si>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</si>
  <si>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</si>
  <si>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</si>
  <si>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</si>
  <si>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</si>
  <si>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</si>
  <si>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</si>
  <si>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</si>
  <si>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</si>
  <si>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</si>
  <si>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</si>
  <si>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</si>
  <si>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</si>
  <si>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</si>
  <si>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</si>
  <si>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</si>
  <si>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</si>
  <si>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</si>
  <si>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</si>
  <si>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</si>
  <si>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</si>
  <si>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</si>
  <si>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</si>
  <si>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</si>
  <si>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 xml:space="preserve">Всего расходов: </t>
  </si>
  <si>
    <t>"Приложение 12</t>
  </si>
  <si>
    <t>Доходы и расходы на  2011 год по ведомственной структуре расходов, осуществляемые за счет средств от предпринимательской и иной приносящей доход деятельности Петропавловск-Камчатском городском округе</t>
  </si>
  <si>
    <t>№ п\п</t>
  </si>
  <si>
    <t>Доходы</t>
  </si>
  <si>
    <t>Код бюджетной классификации</t>
  </si>
  <si>
    <t>Итого доходов:</t>
  </si>
  <si>
    <t xml:space="preserve">Код бюджетной классификации </t>
  </si>
  <si>
    <t>в том числе:</t>
  </si>
  <si>
    <t>Код мин-ва, ведомства</t>
  </si>
  <si>
    <t>Раздел, Подраздел</t>
  </si>
  <si>
    <t>Целевая статья</t>
  </si>
  <si>
    <t>Вид расходов</t>
  </si>
  <si>
    <t>Заработная плата  КОСГУ211</t>
  </si>
  <si>
    <t>Коммунальные  услуги КОСГУ 223</t>
  </si>
  <si>
    <t>Детские дошкольные учреждения</t>
  </si>
  <si>
    <t xml:space="preserve">Главные администраторы доходов бюджета Петропавловск-Камчатского городского округа на 2011 год </t>
  </si>
  <si>
    <t>Приложение  2</t>
  </si>
  <si>
    <t>"Приложение 3</t>
  </si>
  <si>
    <t xml:space="preserve">Доходы бюджета Петропавловск-Камчатского городского округа на 2011 год                                                                                                            </t>
  </si>
  <si>
    <t>Приложение  9</t>
  </si>
  <si>
    <t>Приложение 14</t>
  </si>
  <si>
    <t>Перечень муниципальных целевых программ на 2011 год</t>
  </si>
  <si>
    <t>тыс.рублей</t>
  </si>
  <si>
    <t>№ п/п</t>
  </si>
  <si>
    <t>Наименование программы</t>
  </si>
  <si>
    <t>Наименование главного распорядителя, распорядителя, получателя бюджетных средств</t>
  </si>
  <si>
    <t>Код мин-ва, ведом-ва</t>
  </si>
  <si>
    <t xml:space="preserve">Комитет по управлению имуществом Петропавловск-Камчатского городского округа </t>
  </si>
  <si>
    <t xml:space="preserve">Департамент социального развития Петропавловск-Камчатского городского округа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</si>
  <si>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</si>
  <si>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залог, в доверительное управление </t>
  </si>
  <si>
    <t>Муниципальная долгосрочная целевая программа "Поддержка и развитие субъектов малого и среднего предпринимательства на территории Петропавловск-Камчатского городского округа на период 2010-2012 годы" (постановление Администрации Петропавловск-Камчатского г</t>
  </si>
  <si>
    <t>Муниципальная долгосрочная целевая программа "Сохранение и развитие культуры в Петропавловск-Камчатском городском округе на 2011-2015 годы" (постановление Администрации Петропавловск-Камчатского городского округа от 07.09.2010 № 2642)</t>
  </si>
  <si>
    <t xml:space="preserve"> - раздел "Инвестиционные мероприятия"</t>
  </si>
  <si>
    <t xml:space="preserve">Департамент градостроительства и земельных отношений Петропавловск-Камчатского городского округа </t>
  </si>
  <si>
    <t xml:space="preserve">Комитет городского хозяйства Петропавловск-Камчатского городского округа </t>
  </si>
  <si>
    <t xml:space="preserve"> - подраздел "Энергоснабжение"</t>
  </si>
  <si>
    <t xml:space="preserve"> - подраздел "Питьевая вода"</t>
  </si>
  <si>
    <t xml:space="preserve"> - подраздел "Государственный технический учет и техническая инвентаризация объектов жилищно-коммунального хозяйства" </t>
  </si>
  <si>
    <t xml:space="preserve">Управление по взаимодействию с субъектами малого и среднего предпринимательства Петропавловск-Камчатского городского округа </t>
  </si>
  <si>
    <t xml:space="preserve">Долгосрочная муниципальная целевая программа "Пожарная безопасность на объектах социальной сферы в Петропавловск-Камчатском городском округе на 2010-2012 годы" (постановление Администрации Петропавловск-Камчатского городского округа от 08.12.2009 № 3797) </t>
  </si>
  <si>
    <t>Муниципальная долгосрочная целевая программа "Отходы на 2010-2014 годы" (постановление администрации Петропавловск-Камчатского городского округа от 08.04.2010 № 1112)</t>
  </si>
  <si>
    <t>Муниципальная долгосрочная целевая программа "Здоровые дети на 2011-2014 годы" (постановление Администрации Петропавловск-Камчатского городского округа от 09.09.2010 № 2679)</t>
  </si>
  <si>
    <t>Муниципальная долгосрочная целевая программа "Комплексное благоустройство Петропавловск-Камчатского городского округа на 2011 год" (постановление администрации Петропавловск-Камчатского городского округа от 17.03.2011 №730)</t>
  </si>
  <si>
    <t>Итого по программам:</t>
  </si>
  <si>
    <t>"Приложение 18</t>
  </si>
  <si>
    <t>"Приложение 6</t>
  </si>
  <si>
    <t>"Приложение 7</t>
  </si>
  <si>
    <t>Прочие налоги и сборы (по отмененным местным налогам и сборам)</t>
  </si>
  <si>
    <t>1 09 07010 00 0000 110</t>
  </si>
  <si>
    <t>Налог на рекламу</t>
  </si>
  <si>
    <t>1 09 07010 04 0000 110</t>
  </si>
  <si>
    <t>Налог на рекламу, мобилизуемый на территориях городских округов</t>
  </si>
  <si>
    <t>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</si>
  <si>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</si>
  <si>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</si>
  <si>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1 09 07040 00 0000 110</t>
  </si>
  <si>
    <t>Лицензионный сбор за право торговли спиртными напитками</t>
  </si>
  <si>
    <t>1 09 07040 04 0000 110</t>
  </si>
  <si>
    <t>Лицензионный сбор за право торговли спиртными напитками, мобилизуемый на территориях городских округов</t>
  </si>
  <si>
    <t>1 09 07050 00 0000 110</t>
  </si>
  <si>
    <t>Прочие местные налоги и сборы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</si>
  <si>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</si>
  <si>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</si>
  <si>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</si>
  <si>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</si>
  <si>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1 11 02000 00 0000 120</t>
  </si>
  <si>
    <t xml:space="preserve">Доходы от размещения средств бюджетов </t>
  </si>
  <si>
    <t>1 11 02032 04 0000 120</t>
  </si>
  <si>
    <t>Доходы от размещения временно свободных средств бюджетов городских округов</t>
  </si>
  <si>
    <t>1 11 03000 00 0000 120</t>
  </si>
  <si>
    <t>Проценты, полученные от предоставления бюджетных кредитов внутри страны</t>
  </si>
  <si>
    <t>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</si>
  <si>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</si>
  <si>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</si>
  <si>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</si>
  <si>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</si>
  <si>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1 11 05020 00 0000 120</t>
  </si>
  <si>
    <t>1 11 05026 04 0000 120</t>
  </si>
  <si>
    <t>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</si>
  <si>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</si>
  <si>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</si>
  <si>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</si>
  <si>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</si>
  <si>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</si>
  <si>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1 11 08000 00 0000 120</t>
  </si>
  <si>
    <t xml:space="preserve">1 11 08040 04 0000 120 </t>
  </si>
  <si>
    <t xml:space="preserve">1 11 09000 00 0000 120 </t>
  </si>
  <si>
    <t>1 11 09014 04 0000 120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</si>
  <si>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</si>
  <si>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>1 11 09024 04 0000 120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</si>
  <si>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</si>
  <si>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1 12 00000 00 0000 000</t>
  </si>
  <si>
    <t>ПЛАТЕЖИ ПРИ ПОЛЬЗОВАНИИ ПРИРОДНЫМИ РЕСУРСАМИ</t>
  </si>
  <si>
    <t xml:space="preserve">1 12 05040 04 0000 120 </t>
  </si>
  <si>
    <t>Плата за пользование водными объектами, находящимися в собственности городских округов</t>
  </si>
  <si>
    <t>1 13 00000 00 0000 000</t>
  </si>
  <si>
    <t>ДОХОДЫ ОТ ОКАЗАНИЯ ПЛАТНЫХ УСЛУГ И КОМПЕНСАЦИИ ЗАТРАТ ГОСУДАРСТВА</t>
  </si>
  <si>
    <t>Прочие доходы бюджетов от оказания платных услуг получателями средств бюджетов городских округов и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</si>
  <si>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</si>
  <si>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</si>
  <si>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Доходы от продажи квартир, находящиеся в собственности городских округов</t>
  </si>
  <si>
    <t>1 14 02030 04 0000 410</t>
  </si>
  <si>
    <t xml:space="preserve">1 14 02030 04 0000 440 </t>
  </si>
  <si>
    <t xml:space="preserve">1 14 02032 04 0000 410 </t>
  </si>
  <si>
    <t xml:space="preserve">1 14 02032 04 0000 440 </t>
  </si>
  <si>
    <t xml:space="preserve">Доходы от продажи нематериальных активов, находящихся в собственности городских округов </t>
  </si>
  <si>
    <t xml:space="preserve">1 14 06012 04 0000 430 </t>
  </si>
  <si>
    <t xml:space="preserve">1 14 06024 04 0000 430 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</si>
  <si>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</si>
  <si>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114 06032 04 0000 430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</si>
  <si>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</si>
  <si>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</si>
  <si>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</si>
  <si>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</si>
  <si>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</si>
  <si>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</si>
  <si>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 производства и оборота этилового спирта, алкогольной, спиртосодержащей и табачной продукции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</si>
  <si>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</si>
  <si>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</si>
  <si>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</si>
  <si>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1 16 25000 01 0000 140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</si>
  <si>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</si>
  <si>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</si>
  <si>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земельного законодательства</t>
  </si>
  <si>
    <t xml:space="preserve">1 16 25073 04 0000 140 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</si>
  <si>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</si>
  <si>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1 16 25083 04 0000 140</t>
  </si>
  <si>
    <t xml:space="preserve">Денежные взыскания (штрафы) за нарушение водного законодательства, установленное на водных объектах, находящихся в собственности городских округов 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</si>
  <si>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</si>
  <si>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</si>
  <si>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1 16 33040 04 0000 140 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</si>
  <si>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</si>
  <si>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</si>
  <si>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</si>
  <si>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1 17 00000 00 0000 000</t>
  </si>
  <si>
    <t>ПРОЧИЕ НЕНАЛОГОВЫЕ ДОХОДЫ</t>
  </si>
  <si>
    <t xml:space="preserve">1 17 01040 04 0000 180 </t>
  </si>
  <si>
    <t xml:space="preserve">1 17 02000 04 0000 180 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</si>
  <si>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</si>
  <si>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 xml:space="preserve">1 17 05040 04 0000 180 </t>
  </si>
  <si>
    <t>2 18 04000 04 0000 151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</si>
  <si>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</si>
  <si>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остатков субсидий,  субвенций и иных межбюджетных трансфертов, имеющих целевое назначение прошлых лет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</si>
  <si>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 средств </t>
  </si>
  <si>
    <t xml:space="preserve">Налог на доходы физических лиц с доходов, полученных в виде процентов по облигациям с ипотечным покрытием, эмитированным до 1 января 2007 года, а также 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управляющих ипотечным покрытием до 1 января 2007 года </t>
  </si>
  <si>
    <t>Государственная пошлина за государственную регистрацию транспортных средств, за временную регистрацию ранее зарегистрированных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</si>
  <si>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Приложение 6</t>
  </si>
  <si>
    <t xml:space="preserve"> от  18.11.2010  № 307-нд     </t>
  </si>
  <si>
    <t>Источники финансирования дефицита бюджета Петропавловск-Камчатского городского округа на 2011 год</t>
  </si>
  <si>
    <t>Наименование показателя</t>
  </si>
  <si>
    <t>Источники финансирования дефицита бюджета городского округа: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</si>
  <si>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</si>
  <si>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</si>
  <si>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</si>
  <si>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</si>
  <si>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</si>
  <si>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</si>
  <si>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</si>
  <si>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</si>
  <si>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</si>
  <si>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</si>
  <si>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</si>
  <si>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</si>
  <si>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</si>
  <si>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</si>
  <si>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</si>
  <si>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</si>
  <si>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</si>
  <si>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</si>
  <si>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</si>
  <si>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</si>
  <si>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</si>
  <si>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</si>
  <si>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</si>
  <si>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</si>
  <si>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</si>
  <si>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</si>
  <si>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01 05 02 01 04 0000 610</t>
  </si>
  <si>
    <t>Уменьшение прочих остатков денежных средств бюджетов городских округов</t>
  </si>
  <si>
    <t>01 06 00 00 00 0000 000</t>
  </si>
  <si>
    <t>Иные источники внутреннего финансирования дефицитов бюджетов</t>
  </si>
  <si>
    <t>01 06 04 00 00 0000 000</t>
  </si>
  <si>
    <t>Исполнение государственных и муниципальных гарантий в валюте Российской Федерации</t>
  </si>
  <si>
    <t xml:space="preserve">01 06 04 00 00 0000 800  </t>
  </si>
  <si>
    <t xml:space="preserve">01 06 04 00 04 0000 810  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</si>
  <si>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</si>
  <si>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</si>
  <si>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</si>
  <si>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</si>
  <si>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</si>
  <si>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бюджетов городского округа в валюте Российской Федерации</t>
  </si>
  <si>
    <t>Расходы</t>
  </si>
  <si>
    <t>Доходы без безвозмездных</t>
  </si>
  <si>
    <t>Бюджетный дефицит</t>
  </si>
  <si>
    <t>Бюджетный дефицит без остатков</t>
  </si>
  <si>
    <t>Реальный размер бюджетного дефицита</t>
  </si>
  <si>
    <t>Бюджетный дефицит с учетом остатков</t>
  </si>
  <si>
    <t>Исполнение государственных  и  муниципальных гарантий в  валюте  Российской  Федерации  в случае, если исполнение гарантом государственных и муниципальных гарантий ведет  к  возникновению права регрессного требования гаранта к принципалу  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</si>
  <si>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 ведет  к 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</si>
  <si>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Источники финансирования дефицита бюджета Петропавловск-Камчатского городского округа на плановый период 2012-2013 годов</t>
  </si>
  <si>
    <t>Плановый период</t>
  </si>
  <si>
    <t>2012 год</t>
  </si>
  <si>
    <t>2013 год</t>
  </si>
  <si>
    <t>ПРОГРАММА</t>
  </si>
  <si>
    <t>муниципальных гарантий Петропавловск-Камчатского городского округа на 2011 год</t>
  </si>
  <si>
    <t>Подраз-дел</t>
  </si>
  <si>
    <t xml:space="preserve">Субсидии на реализацию долгосрочной краевой целевой программы "Устойчивое развитие коренных малочисленных народов Севера,Сибири и Дальнего Востока ,проживающих в Камчатском крае,на 2010-2012 годы" </t>
  </si>
  <si>
    <t xml:space="preserve">Поддержка экономического и социального развития коренных малочисленных народов Севера, Сибири и Дальнего Востока </t>
  </si>
  <si>
    <t xml:space="preserve">Муниципальная долгосрочная целевая программа "Совершенствование гражданской обороны и защиты населения Петропавловск-Камчатского городского округа на 2010-2014 годы" (постановление Администрации Петропавловск-Камчатского городского округа от 02.04.2010 № </t>
  </si>
  <si>
    <t>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имеющих учёные степени и государственные награды - детские сады (за счё</t>
  </si>
  <si>
    <t>Субвенция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(</t>
  </si>
  <si>
    <t xml:space="preserve">Детские музыкальные школы - субвенция на выполнение государственных полномочий по выплате ежемесячной доплаты педагогическим работникам муниципальных образовательных  учреждений, финансируемых из местных бюджетов, имеющих учёные степени и государственные </t>
  </si>
  <si>
    <t>Образование - субвенция на выполнение государственных полномочий по выплате ежемесячной доплаты педагогическим работникам муниципальных образовательных учреждений, финансируемых из местных бюджетов имеющим учёные степени и государственные награды (за счёт</t>
  </si>
  <si>
    <t>Субвенция на выполнение государственных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обра</t>
  </si>
  <si>
    <t>Субвенция на выполнение государственных  полномочий по организации предоставления общедоступного бесплатного дошкольного, начального общего, основного общего, среднего (полного) общего образования по основным общеобразовательным программам в отдельных обр</t>
  </si>
  <si>
    <t>Внедрение современных форм организации питания, предусматривающих модернизацию оборудования пищеблоков с целью использования полуфабрикатов высокой степени готовности, создания альтернативны существующей системе организации питания в муниципальных образов</t>
  </si>
  <si>
    <t>Муниципальная долгосрочная целевая программа "Энергосбережение и повышение энергетической эффективности в Петропавловск-Камчатском городском округе на 2010-2020 годы" (постановление Администрации Петропавловск-Камчатского городского округа от 30.07.2010 №</t>
  </si>
  <si>
    <t>Субвенция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 (за счет средств краевого бюджета</t>
  </si>
  <si>
    <t>Субвенция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</t>
  </si>
  <si>
    <t>Субвенция на выполнение государственных полномочий по предоставлению социальной поддержки детей-сирот и детей, оставшихся без попечения родителей, находящихся в муниципальных учреждениях здравоохранения (за счёт средств краевого бюджета), (Муниципальное у</t>
  </si>
  <si>
    <t>Муниципальная долгосрочная целевая программа "Приобретение медицинского оборудования для муниципальных учреждений здравоохранения Петропавловск-Камчатского городского округа на 2010-2014 годы" (постановление Администрации Петропавловск-Камчатского городск</t>
  </si>
  <si>
    <t>Субвенция для осуществления государственных полномочий по социальному обслуживанию граждан (средства краевого бюджета - содержание Центра)</t>
  </si>
  <si>
    <t>"Субвенция в целях организации и осуществления деятельности по опеке и попечительству несовершеннолетних граждан (средства краевого бюджета - содержание Муниципального учреждения "Комплексный центр социального обслуживания населения Петропавловск-Камчатск</t>
  </si>
  <si>
    <t>Субвенция на содержание ребёнка в семье опекуна и приемной семье, а также вознаграждение, причитающееся приемному родителю</t>
  </si>
  <si>
    <t>Мероприятия в области социальной политики - Расходы в связи с реализацией Постановления Главы Петропавловск-Камчатского городского округа от 30.08.2007 №2025 (компенсация части родительской платы малообеспеченным семьям за содержание детей в муниципальных</t>
  </si>
  <si>
    <t>Реализация государственных функций в области здравоохранения, спорта и туризма</t>
  </si>
  <si>
    <t xml:space="preserve">Мероприятия в области спорта </t>
  </si>
  <si>
    <t>Субсидии муниципальному автономному учреждению "Управление жилищно-коммунального хозяйства г.Петропавловска-Камчатского" на оказание муниципальных услуг по приему и выдаче документов связанных с регистрационным учетом граждан  по месту пребывания и по мес</t>
  </si>
  <si>
    <t>Субсидии муниципальному автономному учреждению "Управление транспорта и дорожного хозяйства" на муниципальное задание по оказанию услуг на выполнение  мероприятий в области организации безопасности дорожного движения Петропавловск-Камчатского городского о</t>
  </si>
  <si>
    <t>Программа "Модернизация жилищно-коммунального комплекса и инженерной инфраструктуры Камчатского края на 2010-2012 годы" раздел "Технические меропрятия" подраздел "Питьевая вода" (фонд софинансирование)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</si>
  <si>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раздел "Инвестиционные мероприятия" - строительство полигона, теплоснабж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</si>
  <si>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"Энергоснабжение" (постановление Администрации Петропавловск-К</t>
  </si>
  <si>
    <t>Долгосрочная муниципальная целевая программа "Модернизация жилищно-коммунального комплекса и инженерной инфраструктуры Петропавловск-Камчатского городского округа на 2010-2012 годы", подраздел "Государственный технический учет и техническая инвентаризация</t>
  </si>
  <si>
    <t>Субсидии муниципальному автономному учреждению "Управление транспорта и дорожного хозяйства Петропавловск-Камчатского городского округа" на муниципальное задание на выполнение работ по вывозу транспортных средств, препятствующих снегоочистке магистральных</t>
  </si>
  <si>
    <t xml:space="preserve"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Строительство сейсмостойких жилых домов в квартале 115 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</si>
  <si>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жилых домов - сейсмоусиление здания жило</t>
  </si>
  <si>
    <t>Муниципальная долгосрочная целевая программа "Повышение устойчивости жилых домов, основных объектов и систем жизнеобеспечения  в сейсмических районах Петропавловск-Камчатском городском округе на 2010-2013 годы" (постановление Администрации Петропавловск-К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</si>
  <si>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30 по ул. Максуто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</si>
  <si>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57 по ул. Давыдов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</si>
  <si>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детского сада № 48 по ул. Горьког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</si>
  <si>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30 по ул.Максутова,27а в г.Петропавловске-Камчатск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</si>
  <si>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38 по ул.Пограничной,16/1 г.Петропавловске-Камчатс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</si>
  <si>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57 по ул.Давыдова ,16г.Петропавловске-Камчатском (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</si>
  <si>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58 по пр.50 лет Октября г.Петропавловске-Камчатско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</si>
  <si>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детского сада № 48 по ул.Горького,13а г.Петропавловске-Камчатском </t>
  </si>
  <si>
    <t xml:space="preserve"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школы № 33 по пр. Рыбаков, 30  в 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</si>
  <si>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2009-2014 годы" Сейсмоусиление здания школы № 33 по пр.Рыбаков, 30 г.Петропавловск-Камчатский (ра</t>
  </si>
  <si>
    <t xml:space="preserve"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20-2014 годы" - Сейсмоусиление здания школы № 33 по пр.Рыбаков, 30 в г.Петропавловске-Камчатском </t>
  </si>
  <si>
    <t>Субсидии на реализацию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2009 - 2014 годы". Сейсмоусиление здания поликлиники № 3 по пр. Рыбаков, 6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</si>
  <si>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</si>
  <si>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</si>
  <si>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</si>
  <si>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земельные</t>
  </si>
  <si>
    <t>Доходы бюджетов городских округов от возврата субсидий и субвенций прошлых лет внебюджетными организациями</t>
  </si>
  <si>
    <t>от 19.05.2011 № 350-нд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</si>
</sst>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;0.00"/>
    <numFmt numFmtId="181" formatCode="000"/>
    <numFmt numFmtId="182" formatCode="0000000"/>
    <numFmt numFmtId="183" formatCode="0000"/>
    <numFmt numFmtId="184" formatCode="#,##0.00000_р_.;[Red]\-#,##0.00000_р_."/>
    <numFmt numFmtId="185" formatCode="#,##0.0"/>
    <numFmt numFmtId="186" formatCode="#,##0.00000"/>
    <numFmt numFmtId="187" formatCode="00"/>
    <numFmt numFmtId="188" formatCode="00000"/>
    <numFmt numFmtId="189" formatCode="0.00000"/>
    <numFmt numFmtId="190" formatCode="0.0%"/>
    <numFmt numFmtId="191" formatCode="#,##0.000000"/>
    <numFmt numFmtId="192" formatCode="#,##0.00000;[Red]\-#,##0.00000;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;[Red]\-#,##0.00;&quot; &quot;"/>
    <numFmt numFmtId="198" formatCode="000;[Red]\-000;000"/>
    <numFmt numFmtId="199" formatCode="0000;[Red]\-0000;0000"/>
    <numFmt numFmtId="200" formatCode="0000000;[Red]\-0000000;0000000"/>
    <numFmt numFmtId="201" formatCode="#,###,##0.00000;[Red]\-#,###,##0.00000;0.00000"/>
    <numFmt numFmtId="202" formatCode="#,##0.00000_ ;[Red]\-#,##0.00000\ "/>
    <numFmt numFmtId="203" formatCode="000;[Red]\-000;&quot;&quot;"/>
    <numFmt numFmtId="204" formatCode="00;[Red]\-00;&quot;&quot;"/>
    <numFmt numFmtId="205" formatCode="000\.00\.00"/>
    <numFmt numFmtId="206" formatCode="#,##0.000_р_.;[Red]\-#,##0.000_р_."/>
    <numFmt numFmtId="207" formatCode="#,##0.0000_р_.;[Red]\-#,##0.0000_р_."/>
    <numFmt numFmtId="208" formatCode="0.0"/>
    <numFmt numFmtId="209" formatCode="#,##0.000"/>
    <numFmt numFmtId="210" formatCode="#,##0.0000"/>
    <numFmt numFmtId="211" formatCode="#,##0.000;[Red]\-#,##0.000;0.000"/>
    <numFmt numFmtId="212" formatCode="#,##0.0000;[Red]\-#,##0.0000;0.0000"/>
    <numFmt numFmtId="213" formatCode="0.000"/>
    <numFmt numFmtId="214" formatCode="* _-#,##0&quot;р.&quot;;* \-#,##0&quot;р.&quot;;* _-&quot;-&quot;&quot;р.&quot;;@"/>
    <numFmt numFmtId="215" formatCode="* #,##0;* \-#,##0;* &quot;-&quot;;@"/>
    <numFmt numFmtId="216" formatCode="* _-#,##0.00&quot;р.&quot;;* \-#,##0.00&quot;р.&quot;;* _-&quot;-&quot;??&quot;р.&quot;;@"/>
    <numFmt numFmtId="217" formatCode="* #,##0.00;* \-#,##0.00;* &quot;-&quot;??;@"/>
    <numFmt numFmtId="218" formatCode="\$#,##0_);\(\$#,##0\)"/>
    <numFmt numFmtId="219" formatCode="\$#,##0_);[Red]\(\$#,##0\)"/>
    <numFmt numFmtId="220" formatCode="\$#,##0.00_);\(\$#,##0.00\)"/>
    <numFmt numFmtId="221" formatCode="\$#,##0.00_);[Red]\(\$#,##0.00\)"/>
    <numFmt numFmtId="222" formatCode="#,###,##0.00000;[Red]\-#,###,##0.00000;0.0000"/>
    <numFmt numFmtId="223" formatCode="0000000;[Red]\-0000000;&quot;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8.2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1"/>
      <color theme="0"/>
      <name val="Times New Roman"/>
      <family val="1"/>
    </font>
    <font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/>
      <right/>
      <top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730">
    <xf numFmtId="0" fontId="0" fillId="0" borderId="0" xfId="0" applyAlignment="1">
      <alignment/>
    </xf>
    <xf numFmtId="0" fontId="21" fillId="24" borderId="0" xfId="126" applyFont="1" applyFill="1" applyBorder="1" applyAlignment="1">
      <alignment horizontal="center" vertical="center"/>
      <protection/>
    </xf>
    <xf numFmtId="0" fontId="22" fillId="24" borderId="0" xfId="126" applyFont="1" applyFill="1" applyBorder="1">
      <alignment/>
      <protection/>
    </xf>
    <xf numFmtId="4" fontId="23" fillId="24" borderId="0" xfId="153" applyNumberFormat="1" applyFont="1" applyFill="1" applyAlignment="1">
      <alignment horizontal="right"/>
    </xf>
    <xf numFmtId="0" fontId="21" fillId="24" borderId="0" xfId="126" applyFont="1" applyFill="1" applyBorder="1" applyAlignment="1">
      <alignment horizontal="right" vertical="center"/>
      <protection/>
    </xf>
    <xf numFmtId="0" fontId="22" fillId="24" borderId="0" xfId="126" applyFont="1" applyFill="1" applyBorder="1" applyAlignment="1">
      <alignment horizontal="right" vertical="center"/>
      <protection/>
    </xf>
    <xf numFmtId="0" fontId="22" fillId="24" borderId="0" xfId="126" applyFont="1" applyFill="1">
      <alignment/>
      <protection/>
    </xf>
    <xf numFmtId="0" fontId="21" fillId="24" borderId="0" xfId="126" applyFont="1" applyFill="1" applyAlignment="1">
      <alignment horizontal="center" vertical="center"/>
      <protection/>
    </xf>
    <xf numFmtId="0" fontId="21" fillId="24" borderId="0" xfId="126" applyNumberFormat="1" applyFont="1" applyFill="1" applyAlignment="1" applyProtection="1">
      <alignment horizontal="center" vertical="center"/>
      <protection hidden="1"/>
    </xf>
    <xf numFmtId="0" fontId="21" fillId="24" borderId="0" xfId="126" applyFont="1" applyFill="1" applyAlignment="1" applyProtection="1">
      <alignment horizontal="right"/>
      <protection hidden="1"/>
    </xf>
    <xf numFmtId="0" fontId="25" fillId="24" borderId="0" xfId="126" applyFont="1" applyFill="1">
      <alignment/>
      <protection/>
    </xf>
    <xf numFmtId="49" fontId="24" fillId="24" borderId="10" xfId="126" applyNumberFormat="1" applyFont="1" applyFill="1" applyBorder="1" applyAlignment="1">
      <alignment horizontal="center" vertical="center"/>
      <protection/>
    </xf>
    <xf numFmtId="49" fontId="24" fillId="24" borderId="11" xfId="126" applyNumberFormat="1" applyFont="1" applyFill="1" applyBorder="1" applyAlignment="1">
      <alignment horizontal="center" vertical="center"/>
      <protection/>
    </xf>
    <xf numFmtId="0" fontId="22" fillId="24" borderId="0" xfId="126" applyFont="1" applyFill="1" applyAlignment="1">
      <alignment vertical="center"/>
      <protection/>
    </xf>
    <xf numFmtId="0" fontId="23" fillId="24" borderId="12" xfId="126" applyFont="1" applyFill="1" applyBorder="1" applyAlignment="1">
      <alignment horizontal="center" vertical="center"/>
      <protection/>
    </xf>
    <xf numFmtId="0" fontId="23" fillId="24" borderId="13" xfId="126" applyFont="1" applyFill="1" applyBorder="1" applyAlignment="1">
      <alignment horizontal="center" vertical="center"/>
      <protection/>
    </xf>
    <xf numFmtId="0" fontId="23" fillId="24" borderId="13" xfId="112" applyFont="1" applyFill="1" applyBorder="1" applyAlignment="1">
      <alignment horizontal="center" vertical="center"/>
      <protection/>
    </xf>
    <xf numFmtId="0" fontId="23" fillId="24" borderId="14" xfId="126" applyNumberFormat="1" applyFont="1" applyFill="1" applyBorder="1" applyAlignment="1" applyProtection="1">
      <alignment horizontal="left" vertical="center" wrapText="1"/>
      <protection hidden="1"/>
    </xf>
    <xf numFmtId="49" fontId="24" fillId="24" borderId="12" xfId="126" applyNumberFormat="1" applyFont="1" applyFill="1" applyBorder="1" applyAlignment="1">
      <alignment horizontal="center" vertical="center"/>
      <protection/>
    </xf>
    <xf numFmtId="49" fontId="24" fillId="24" borderId="13" xfId="126" applyNumberFormat="1" applyFont="1" applyFill="1" applyBorder="1" applyAlignment="1">
      <alignment horizontal="center" vertical="center"/>
      <protection/>
    </xf>
    <xf numFmtId="49" fontId="23" fillId="24" borderId="13" xfId="126" applyNumberFormat="1" applyFont="1" applyFill="1" applyBorder="1" applyAlignment="1">
      <alignment horizontal="center" vertical="center"/>
      <protection/>
    </xf>
    <xf numFmtId="0" fontId="23" fillId="24" borderId="13" xfId="126" applyNumberFormat="1" applyFont="1" applyFill="1" applyBorder="1" applyAlignment="1" applyProtection="1">
      <alignment horizontal="center" vertical="center" wrapText="1"/>
      <protection hidden="1"/>
    </xf>
    <xf numFmtId="0" fontId="23" fillId="24" borderId="14" xfId="112" applyFont="1" applyFill="1" applyBorder="1" applyAlignment="1">
      <alignment horizontal="justify" vertical="center" wrapText="1"/>
      <protection/>
    </xf>
    <xf numFmtId="0" fontId="22" fillId="24" borderId="0" xfId="126" applyFont="1" applyFill="1" applyBorder="1" applyAlignment="1">
      <alignment vertical="center"/>
      <protection/>
    </xf>
    <xf numFmtId="0" fontId="23" fillId="24" borderId="14" xfId="126" applyNumberFormat="1" applyFont="1" applyFill="1" applyBorder="1" applyAlignment="1" applyProtection="1">
      <alignment horizontal="left" vertical="distributed" wrapText="1"/>
      <protection hidden="1"/>
    </xf>
    <xf numFmtId="0" fontId="22" fillId="22" borderId="0" xfId="126" applyFont="1" applyFill="1" applyBorder="1" applyAlignment="1">
      <alignment vertical="center"/>
      <protection/>
    </xf>
    <xf numFmtId="49" fontId="24" fillId="24" borderId="13" xfId="126" applyNumberFormat="1" applyFont="1" applyFill="1" applyBorder="1" applyAlignment="1">
      <alignment horizontal="center" vertical="center" wrapText="1"/>
      <protection/>
    </xf>
    <xf numFmtId="49" fontId="23" fillId="24" borderId="13" xfId="126" applyNumberFormat="1" applyFont="1" applyFill="1" applyBorder="1" applyAlignment="1">
      <alignment horizontal="center" vertical="center" wrapText="1"/>
      <protection/>
    </xf>
    <xf numFmtId="0" fontId="24" fillId="24" borderId="13" xfId="126" applyFont="1" applyFill="1" applyBorder="1" applyAlignment="1">
      <alignment horizontal="center" vertical="center"/>
      <protection/>
    </xf>
    <xf numFmtId="49" fontId="24" fillId="24" borderId="15" xfId="126" applyNumberFormat="1" applyFont="1" applyFill="1" applyBorder="1" applyAlignment="1">
      <alignment horizontal="center" vertical="center"/>
      <protection/>
    </xf>
    <xf numFmtId="0" fontId="23" fillId="24" borderId="16" xfId="126" applyFont="1" applyFill="1" applyBorder="1" applyAlignment="1">
      <alignment horizontal="center" vertical="center"/>
      <protection/>
    </xf>
    <xf numFmtId="0" fontId="24" fillId="24" borderId="12" xfId="126" applyFont="1" applyFill="1" applyBorder="1" applyAlignment="1">
      <alignment horizontal="center" vertical="center"/>
      <protection/>
    </xf>
    <xf numFmtId="0" fontId="23" fillId="24" borderId="14" xfId="131" applyFont="1" applyFill="1" applyBorder="1" applyAlignment="1">
      <alignment horizontal="justify" vertical="center" wrapText="1"/>
      <protection/>
    </xf>
    <xf numFmtId="0" fontId="24" fillId="24" borderId="13" xfId="126" applyFont="1" applyFill="1" applyBorder="1" applyAlignment="1">
      <alignment horizontal="center" vertical="center" wrapText="1"/>
      <protection/>
    </xf>
    <xf numFmtId="0" fontId="23" fillId="24" borderId="13" xfId="126" applyFont="1" applyFill="1" applyBorder="1" applyAlignment="1">
      <alignment horizontal="center" vertical="center" wrapText="1"/>
      <protection/>
    </xf>
    <xf numFmtId="0" fontId="22" fillId="0" borderId="0" xfId="112" applyFont="1" applyAlignment="1">
      <alignment vertical="center" wrapText="1"/>
      <protection/>
    </xf>
    <xf numFmtId="11" fontId="23" fillId="24" borderId="14" xfId="126" applyNumberFormat="1" applyFont="1" applyFill="1" applyBorder="1" applyAlignment="1">
      <alignment horizontal="left" vertical="center" wrapText="1"/>
      <protection/>
    </xf>
    <xf numFmtId="49" fontId="24" fillId="0" borderId="12" xfId="126" applyNumberFormat="1" applyFont="1" applyFill="1" applyBorder="1" applyAlignment="1">
      <alignment horizontal="center" vertical="center"/>
      <protection/>
    </xf>
    <xf numFmtId="0" fontId="24" fillId="0" borderId="13" xfId="126" applyFont="1" applyFill="1" applyBorder="1" applyAlignment="1">
      <alignment horizontal="center" vertical="center"/>
      <protection/>
    </xf>
    <xf numFmtId="0" fontId="23" fillId="0" borderId="13" xfId="126" applyFont="1" applyFill="1" applyBorder="1" applyAlignment="1">
      <alignment horizontal="center" vertical="center"/>
      <protection/>
    </xf>
    <xf numFmtId="0" fontId="23" fillId="0" borderId="13" xfId="126" applyNumberFormat="1" applyFont="1" applyFill="1" applyBorder="1" applyAlignment="1" applyProtection="1">
      <alignment horizontal="center" vertical="center" wrapText="1"/>
      <protection hidden="1"/>
    </xf>
    <xf numFmtId="0" fontId="23" fillId="0" borderId="14" xfId="126" applyNumberFormat="1" applyFont="1" applyFill="1" applyBorder="1" applyAlignment="1" applyProtection="1">
      <alignment horizontal="left" vertical="center" wrapText="1"/>
      <protection hidden="1"/>
    </xf>
    <xf numFmtId="0" fontId="23" fillId="24" borderId="16" xfId="126" applyNumberFormat="1" applyFont="1" applyFill="1" applyBorder="1" applyAlignment="1" applyProtection="1">
      <alignment horizontal="center" vertical="center" wrapText="1"/>
      <protection hidden="1"/>
    </xf>
    <xf numFmtId="0" fontId="23" fillId="24" borderId="17" xfId="126" applyNumberFormat="1" applyFont="1" applyFill="1" applyBorder="1" applyAlignment="1" applyProtection="1">
      <alignment horizontal="left" vertical="center" wrapText="1"/>
      <protection hidden="1"/>
    </xf>
    <xf numFmtId="0" fontId="22" fillId="24" borderId="18" xfId="126" applyFont="1" applyFill="1" applyBorder="1" applyAlignment="1">
      <alignment vertical="center"/>
      <protection/>
    </xf>
    <xf numFmtId="0" fontId="22" fillId="24" borderId="0" xfId="126" applyFont="1" applyFill="1" applyAlignment="1">
      <alignment horizontal="center" vertical="center"/>
      <protection/>
    </xf>
    <xf numFmtId="0" fontId="22" fillId="24" borderId="0" xfId="126" applyFont="1" applyFill="1" applyAlignment="1">
      <alignment horizontal="right"/>
      <protection/>
    </xf>
    <xf numFmtId="4" fontId="22" fillId="0" borderId="0" xfId="118" applyNumberFormat="1" applyFont="1" applyAlignment="1">
      <alignment horizontal="right"/>
      <protection/>
    </xf>
    <xf numFmtId="0" fontId="23" fillId="0" borderId="0" xfId="118" applyFont="1">
      <alignment/>
      <protection/>
    </xf>
    <xf numFmtId="0" fontId="23" fillId="0" borderId="0" xfId="118" applyFont="1" applyAlignment="1">
      <alignment/>
      <protection/>
    </xf>
    <xf numFmtId="0" fontId="23" fillId="0" borderId="0" xfId="118" applyFont="1" applyAlignment="1">
      <alignment wrapText="1"/>
      <protection/>
    </xf>
    <xf numFmtId="0" fontId="24" fillId="0" borderId="0" xfId="118" applyFont="1">
      <alignment/>
      <protection/>
    </xf>
    <xf numFmtId="0" fontId="23" fillId="0" borderId="0" xfId="118" applyFont="1" applyFill="1" applyAlignment="1">
      <alignment horizontal="centerContinuous"/>
      <protection/>
    </xf>
    <xf numFmtId="0" fontId="23" fillId="0" borderId="0" xfId="118" applyFont="1" applyAlignment="1">
      <alignment horizontal="centerContinuous"/>
      <protection/>
    </xf>
    <xf numFmtId="0" fontId="23" fillId="0" borderId="0" xfId="118" applyFont="1" applyFill="1" applyAlignment="1">
      <alignment horizontal="center"/>
      <protection/>
    </xf>
    <xf numFmtId="0" fontId="28" fillId="0" borderId="19" xfId="118" applyFont="1" applyFill="1" applyBorder="1" applyAlignment="1">
      <alignment horizontal="center" vertical="center" wrapText="1"/>
      <protection/>
    </xf>
    <xf numFmtId="0" fontId="28" fillId="0" borderId="20" xfId="118" applyFont="1" applyBorder="1" applyAlignment="1">
      <alignment horizontal="center" vertical="center" wrapText="1"/>
      <protection/>
    </xf>
    <xf numFmtId="0" fontId="28" fillId="0" borderId="21" xfId="118" applyFont="1" applyFill="1" applyBorder="1" applyAlignment="1">
      <alignment horizontal="center" vertical="center" wrapText="1"/>
      <protection/>
    </xf>
    <xf numFmtId="0" fontId="28" fillId="0" borderId="0" xfId="118" applyFont="1" applyAlignment="1">
      <alignment horizontal="center" vertical="center"/>
      <protection/>
    </xf>
    <xf numFmtId="0" fontId="24" fillId="0" borderId="10" xfId="118" applyFont="1" applyFill="1" applyBorder="1" applyAlignment="1">
      <alignment horizontal="center" vertical="top" wrapText="1"/>
      <protection/>
    </xf>
    <xf numFmtId="0" fontId="24" fillId="0" borderId="11" xfId="118" applyFont="1" applyBorder="1" applyAlignment="1">
      <alignment horizontal="left" vertical="top" wrapText="1"/>
      <protection/>
    </xf>
    <xf numFmtId="0" fontId="24" fillId="0" borderId="22" xfId="118" applyFont="1" applyFill="1" applyBorder="1" applyAlignment="1">
      <alignment horizontal="center" vertical="center"/>
      <protection/>
    </xf>
    <xf numFmtId="0" fontId="24" fillId="0" borderId="12" xfId="118" applyFont="1" applyFill="1" applyBorder="1" applyAlignment="1">
      <alignment horizontal="center" vertical="top" wrapText="1"/>
      <protection/>
    </xf>
    <xf numFmtId="0" fontId="24" fillId="0" borderId="13" xfId="118" applyFont="1" applyBorder="1" applyAlignment="1">
      <alignment horizontal="justify" vertical="top" wrapText="1"/>
      <protection/>
    </xf>
    <xf numFmtId="0" fontId="24" fillId="0" borderId="14" xfId="118" applyFont="1" applyFill="1" applyBorder="1" applyAlignment="1">
      <alignment horizontal="center" vertical="center"/>
      <protection/>
    </xf>
    <xf numFmtId="0" fontId="23" fillId="0" borderId="12" xfId="118" applyFont="1" applyFill="1" applyBorder="1" applyAlignment="1">
      <alignment horizontal="center" vertical="top" wrapText="1"/>
      <protection/>
    </xf>
    <xf numFmtId="0" fontId="23" fillId="0" borderId="13" xfId="118" applyFont="1" applyBorder="1" applyAlignment="1">
      <alignment horizontal="justify" vertical="top" wrapText="1"/>
      <protection/>
    </xf>
    <xf numFmtId="0" fontId="23" fillId="0" borderId="14" xfId="118" applyFont="1" applyFill="1" applyBorder="1" applyAlignment="1">
      <alignment horizontal="center" vertical="center"/>
      <protection/>
    </xf>
    <xf numFmtId="0" fontId="24" fillId="0" borderId="13" xfId="118" applyFont="1" applyFill="1" applyBorder="1" applyAlignment="1">
      <alignment horizontal="justify" vertical="top" wrapText="1"/>
      <protection/>
    </xf>
    <xf numFmtId="0" fontId="23" fillId="0" borderId="13" xfId="118" applyFont="1" applyFill="1" applyBorder="1" applyAlignment="1">
      <alignment horizontal="justify" vertical="top" wrapText="1"/>
      <protection/>
    </xf>
    <xf numFmtId="0" fontId="23" fillId="0" borderId="0" xfId="118" applyFont="1" applyFill="1">
      <alignment/>
      <protection/>
    </xf>
    <xf numFmtId="0" fontId="24" fillId="0" borderId="0" xfId="118" applyFont="1" applyFill="1">
      <alignment/>
      <protection/>
    </xf>
    <xf numFmtId="0" fontId="24" fillId="0" borderId="14" xfId="118" applyFont="1" applyFill="1" applyBorder="1" applyAlignment="1">
      <alignment horizontal="center"/>
      <protection/>
    </xf>
    <xf numFmtId="49" fontId="23" fillId="0" borderId="12" xfId="118" applyNumberFormat="1" applyFont="1" applyFill="1" applyBorder="1" applyAlignment="1">
      <alignment horizontal="center" vertical="top" wrapText="1"/>
      <protection/>
    </xf>
    <xf numFmtId="0" fontId="23" fillId="0" borderId="0" xfId="118" applyFont="1" applyFill="1" applyBorder="1" applyAlignment="1">
      <alignment horizontal="left"/>
      <protection/>
    </xf>
    <xf numFmtId="0" fontId="24" fillId="0" borderId="0" xfId="118" applyFont="1" applyFill="1" applyAlignment="1">
      <alignment horizontal="justify"/>
      <protection/>
    </xf>
    <xf numFmtId="0" fontId="22" fillId="0" borderId="0" xfId="100" applyFont="1">
      <alignment/>
      <protection/>
    </xf>
    <xf numFmtId="0" fontId="22" fillId="0" borderId="0" xfId="118" applyFont="1" applyAlignment="1">
      <alignment horizontal="right"/>
      <protection/>
    </xf>
    <xf numFmtId="0" fontId="22" fillId="0" borderId="0" xfId="100" applyFont="1" applyAlignment="1">
      <alignment/>
      <protection/>
    </xf>
    <xf numFmtId="0" fontId="22" fillId="0" borderId="0" xfId="100" applyFont="1" applyAlignment="1">
      <alignment horizontal="right"/>
      <protection/>
    </xf>
    <xf numFmtId="2" fontId="29" fillId="0" borderId="0" xfId="100" applyNumberFormat="1" applyFont="1" applyFill="1" applyAlignment="1" applyProtection="1">
      <alignment horizontal="center" wrapText="1"/>
      <protection hidden="1"/>
    </xf>
    <xf numFmtId="0" fontId="22" fillId="0" borderId="0" xfId="100" applyNumberFormat="1" applyFont="1" applyFill="1" applyAlignment="1" applyProtection="1">
      <alignment horizontal="centerContinuous"/>
      <protection hidden="1"/>
    </xf>
    <xf numFmtId="0" fontId="22" fillId="0" borderId="18" xfId="100" applyFont="1" applyBorder="1" applyAlignment="1">
      <alignment horizontal="center" vertical="center"/>
      <protection/>
    </xf>
    <xf numFmtId="0" fontId="22" fillId="0" borderId="0" xfId="100" applyFont="1" applyAlignment="1">
      <alignment horizontal="center" vertical="center"/>
      <protection/>
    </xf>
    <xf numFmtId="0" fontId="29" fillId="0" borderId="10" xfId="100" applyNumberFormat="1" applyFont="1" applyFill="1" applyBorder="1" applyAlignment="1" applyProtection="1">
      <alignment horizontal="justify" vertical="center" wrapText="1"/>
      <protection hidden="1"/>
    </xf>
    <xf numFmtId="181" fontId="29" fillId="0" borderId="11" xfId="100" applyNumberFormat="1" applyFont="1" applyFill="1" applyBorder="1" applyAlignment="1" applyProtection="1">
      <alignment horizontal="center" wrapText="1"/>
      <protection hidden="1"/>
    </xf>
    <xf numFmtId="1" fontId="29" fillId="0" borderId="11" xfId="100" applyNumberFormat="1" applyFont="1" applyFill="1" applyBorder="1" applyAlignment="1" applyProtection="1">
      <alignment horizontal="center" wrapText="1"/>
      <protection hidden="1"/>
    </xf>
    <xf numFmtId="187" fontId="29" fillId="0" borderId="11" xfId="100" applyNumberFormat="1" applyFont="1" applyFill="1" applyBorder="1" applyAlignment="1" applyProtection="1">
      <alignment horizontal="center" wrapText="1"/>
      <protection hidden="1"/>
    </xf>
    <xf numFmtId="188" fontId="29" fillId="0" borderId="11" xfId="100" applyNumberFormat="1" applyFont="1" applyFill="1" applyBorder="1" applyAlignment="1" applyProtection="1">
      <alignment horizontal="center" wrapText="1"/>
      <protection hidden="1"/>
    </xf>
    <xf numFmtId="186" fontId="29" fillId="0" borderId="22" xfId="100" applyNumberFormat="1" applyFont="1" applyBorder="1">
      <alignment/>
      <protection/>
    </xf>
    <xf numFmtId="0" fontId="29" fillId="0" borderId="12" xfId="100" applyNumberFormat="1" applyFont="1" applyFill="1" applyBorder="1" applyAlignment="1" applyProtection="1">
      <alignment horizontal="justify" vertical="center" wrapText="1"/>
      <protection hidden="1"/>
    </xf>
    <xf numFmtId="181" fontId="29" fillId="0" borderId="13" xfId="100" applyNumberFormat="1" applyFont="1" applyFill="1" applyBorder="1" applyAlignment="1" applyProtection="1">
      <alignment horizontal="center" wrapText="1"/>
      <protection hidden="1"/>
    </xf>
    <xf numFmtId="1" fontId="29" fillId="0" borderId="13" xfId="100" applyNumberFormat="1" applyFont="1" applyFill="1" applyBorder="1" applyAlignment="1" applyProtection="1">
      <alignment horizontal="center" wrapText="1"/>
      <protection hidden="1"/>
    </xf>
    <xf numFmtId="187" fontId="29" fillId="0" borderId="13" xfId="100" applyNumberFormat="1" applyFont="1" applyFill="1" applyBorder="1" applyAlignment="1" applyProtection="1">
      <alignment horizontal="center" wrapText="1"/>
      <protection hidden="1"/>
    </xf>
    <xf numFmtId="188" fontId="29" fillId="0" borderId="13" xfId="100" applyNumberFormat="1" applyFont="1" applyFill="1" applyBorder="1" applyAlignment="1" applyProtection="1">
      <alignment horizontal="center" wrapText="1"/>
      <protection hidden="1"/>
    </xf>
    <xf numFmtId="186" fontId="29" fillId="0" borderId="14" xfId="100" applyNumberFormat="1" applyFont="1" applyBorder="1">
      <alignment/>
      <protection/>
    </xf>
    <xf numFmtId="0" fontId="22" fillId="0" borderId="12" xfId="100" applyNumberFormat="1" applyFont="1" applyFill="1" applyBorder="1" applyAlignment="1" applyProtection="1">
      <alignment horizontal="justify" vertical="center" wrapText="1"/>
      <protection hidden="1"/>
    </xf>
    <xf numFmtId="181" fontId="22" fillId="0" borderId="13" xfId="100" applyNumberFormat="1" applyFont="1" applyFill="1" applyBorder="1" applyAlignment="1" applyProtection="1">
      <alignment horizontal="center" wrapText="1"/>
      <protection hidden="1"/>
    </xf>
    <xf numFmtId="1" fontId="22" fillId="0" borderId="13" xfId="100" applyNumberFormat="1" applyFont="1" applyFill="1" applyBorder="1" applyAlignment="1" applyProtection="1">
      <alignment horizontal="center" wrapText="1"/>
      <protection hidden="1"/>
    </xf>
    <xf numFmtId="187" fontId="22" fillId="0" borderId="13" xfId="100" applyNumberFormat="1" applyFont="1" applyFill="1" applyBorder="1" applyAlignment="1" applyProtection="1">
      <alignment horizontal="center" wrapText="1"/>
      <protection hidden="1"/>
    </xf>
    <xf numFmtId="188" fontId="22" fillId="0" borderId="13" xfId="100" applyNumberFormat="1" applyFont="1" applyFill="1" applyBorder="1" applyAlignment="1" applyProtection="1">
      <alignment horizontal="center" wrapText="1"/>
      <protection hidden="1"/>
    </xf>
    <xf numFmtId="186" fontId="22" fillId="0" borderId="14" xfId="100" applyNumberFormat="1" applyFont="1" applyBorder="1">
      <alignment/>
      <protection/>
    </xf>
    <xf numFmtId="0" fontId="22" fillId="24" borderId="12" xfId="112" applyFont="1" applyFill="1" applyBorder="1" applyAlignment="1">
      <alignment horizontal="justify" vertical="center" wrapText="1"/>
      <protection/>
    </xf>
    <xf numFmtId="181" fontId="22" fillId="24" borderId="13" xfId="100" applyNumberFormat="1" applyFont="1" applyFill="1" applyBorder="1" applyAlignment="1" applyProtection="1">
      <alignment horizontal="center" wrapText="1"/>
      <protection hidden="1"/>
    </xf>
    <xf numFmtId="1" fontId="22" fillId="24" borderId="13" xfId="100" applyNumberFormat="1" applyFont="1" applyFill="1" applyBorder="1" applyAlignment="1" applyProtection="1">
      <alignment horizontal="center" wrapText="1"/>
      <protection hidden="1"/>
    </xf>
    <xf numFmtId="187" fontId="22" fillId="24" borderId="13" xfId="100" applyNumberFormat="1" applyFont="1" applyFill="1" applyBorder="1" applyAlignment="1" applyProtection="1">
      <alignment horizontal="center" wrapText="1"/>
      <protection hidden="1"/>
    </xf>
    <xf numFmtId="188" fontId="22" fillId="24" borderId="13" xfId="100" applyNumberFormat="1" applyFont="1" applyFill="1" applyBorder="1" applyAlignment="1" applyProtection="1">
      <alignment horizontal="center" wrapText="1"/>
      <protection hidden="1"/>
    </xf>
    <xf numFmtId="0" fontId="22" fillId="0" borderId="0" xfId="100" applyFont="1" applyFill="1">
      <alignment/>
      <protection/>
    </xf>
    <xf numFmtId="0" fontId="29" fillId="0" borderId="12" xfId="126" applyNumberFormat="1" applyFont="1" applyFill="1" applyBorder="1" applyAlignment="1" applyProtection="1">
      <alignment horizontal="left" wrapText="1"/>
      <protection hidden="1"/>
    </xf>
    <xf numFmtId="49" fontId="29" fillId="0" borderId="13" xfId="100" applyNumberFormat="1" applyFont="1" applyFill="1" applyBorder="1" applyAlignment="1" applyProtection="1">
      <alignment horizontal="center"/>
      <protection hidden="1"/>
    </xf>
    <xf numFmtId="181" fontId="29" fillId="0" borderId="13" xfId="126" applyNumberFormat="1" applyFont="1" applyFill="1" applyBorder="1" applyAlignment="1" applyProtection="1">
      <alignment horizontal="center" wrapText="1"/>
      <protection hidden="1"/>
    </xf>
    <xf numFmtId="1" fontId="29" fillId="0" borderId="13" xfId="126" applyNumberFormat="1" applyFont="1" applyFill="1" applyBorder="1" applyAlignment="1" applyProtection="1">
      <alignment horizontal="center" wrapText="1"/>
      <protection hidden="1"/>
    </xf>
    <xf numFmtId="187" fontId="29" fillId="0" borderId="13" xfId="126" applyNumberFormat="1" applyFont="1" applyFill="1" applyBorder="1" applyAlignment="1" applyProtection="1">
      <alignment horizontal="center" wrapText="1"/>
      <protection hidden="1"/>
    </xf>
    <xf numFmtId="188" fontId="29" fillId="0" borderId="13" xfId="126" applyNumberFormat="1" applyFont="1" applyFill="1" applyBorder="1" applyAlignment="1" applyProtection="1">
      <alignment horizontal="center" wrapText="1"/>
      <protection hidden="1"/>
    </xf>
    <xf numFmtId="0" fontId="22" fillId="0" borderId="12" xfId="126" applyNumberFormat="1" applyFont="1" applyFill="1" applyBorder="1" applyAlignment="1" applyProtection="1">
      <alignment horizontal="left" wrapText="1"/>
      <protection hidden="1"/>
    </xf>
    <xf numFmtId="181" fontId="22" fillId="0" borderId="13" xfId="126" applyNumberFormat="1" applyFont="1" applyFill="1" applyBorder="1" applyAlignment="1" applyProtection="1">
      <alignment horizontal="center" wrapText="1"/>
      <protection hidden="1"/>
    </xf>
    <xf numFmtId="1" fontId="22" fillId="0" borderId="13" xfId="126" applyNumberFormat="1" applyFont="1" applyFill="1" applyBorder="1" applyAlignment="1" applyProtection="1">
      <alignment horizontal="center" wrapText="1"/>
      <protection hidden="1"/>
    </xf>
    <xf numFmtId="187" fontId="22" fillId="0" borderId="13" xfId="126" applyNumberFormat="1" applyFont="1" applyFill="1" applyBorder="1" applyAlignment="1" applyProtection="1">
      <alignment horizontal="center" wrapText="1"/>
      <protection hidden="1"/>
    </xf>
    <xf numFmtId="188" fontId="22" fillId="0" borderId="13" xfId="126" applyNumberFormat="1" applyFont="1" applyFill="1" applyBorder="1" applyAlignment="1" applyProtection="1">
      <alignment horizontal="center" wrapText="1"/>
      <protection hidden="1"/>
    </xf>
    <xf numFmtId="49" fontId="22" fillId="0" borderId="13" xfId="126" applyNumberFormat="1" applyFont="1" applyFill="1" applyBorder="1" applyAlignment="1" applyProtection="1">
      <alignment horizontal="center" wrapText="1"/>
      <protection hidden="1"/>
    </xf>
    <xf numFmtId="49" fontId="29" fillId="0" borderId="13" xfId="126" applyNumberFormat="1" applyFont="1" applyFill="1" applyBorder="1" applyAlignment="1" applyProtection="1">
      <alignment horizontal="center" wrapText="1"/>
      <protection hidden="1"/>
    </xf>
    <xf numFmtId="0" fontId="22" fillId="0" borderId="12" xfId="126" applyNumberFormat="1" applyFont="1" applyFill="1" applyBorder="1" applyAlignment="1" applyProtection="1">
      <alignment horizontal="left" vertical="top" wrapText="1"/>
      <protection hidden="1"/>
    </xf>
    <xf numFmtId="0" fontId="29" fillId="0" borderId="12" xfId="126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126" applyFont="1" applyFill="1" applyBorder="1" applyAlignment="1" applyProtection="1">
      <alignment/>
      <protection hidden="1"/>
    </xf>
    <xf numFmtId="0" fontId="30" fillId="0" borderId="0" xfId="126" applyFont="1" applyFill="1" applyAlignment="1" applyProtection="1">
      <alignment/>
      <protection hidden="1"/>
    </xf>
    <xf numFmtId="0" fontId="30" fillId="0" borderId="0" xfId="126" applyNumberFormat="1" applyFont="1" applyFill="1" applyBorder="1" applyAlignment="1" applyProtection="1">
      <alignment horizontal="centerContinuous"/>
      <protection hidden="1"/>
    </xf>
    <xf numFmtId="0" fontId="22" fillId="0" borderId="0" xfId="118" applyFont="1" applyFill="1" applyAlignment="1">
      <alignment horizontal="right"/>
      <protection/>
    </xf>
    <xf numFmtId="0" fontId="30" fillId="0" borderId="0" xfId="128" applyFont="1">
      <alignment/>
      <protection/>
    </xf>
    <xf numFmtId="0" fontId="22" fillId="0" borderId="0" xfId="128" applyFont="1" applyAlignment="1" applyProtection="1">
      <alignment/>
      <protection hidden="1"/>
    </xf>
    <xf numFmtId="0" fontId="22" fillId="0" borderId="0" xfId="128" applyNumberFormat="1" applyFont="1" applyFill="1" applyAlignment="1" applyProtection="1">
      <alignment horizontal="right" vertical="center" wrapText="1"/>
      <protection hidden="1"/>
    </xf>
    <xf numFmtId="0" fontId="30" fillId="0" borderId="0" xfId="128" applyFont="1" applyProtection="1">
      <alignment/>
      <protection hidden="1"/>
    </xf>
    <xf numFmtId="0" fontId="29" fillId="0" borderId="0" xfId="128" applyNumberFormat="1" applyFont="1" applyFill="1" applyAlignment="1" applyProtection="1">
      <alignment/>
      <protection hidden="1"/>
    </xf>
    <xf numFmtId="0" fontId="22" fillId="0" borderId="0" xfId="128" applyFont="1" applyProtection="1">
      <alignment/>
      <protection hidden="1"/>
    </xf>
    <xf numFmtId="0" fontId="29" fillId="0" borderId="0" xfId="128" applyNumberFormat="1" applyFont="1" applyFill="1" applyAlignment="1" applyProtection="1">
      <alignment horizontal="center" wrapText="1"/>
      <protection hidden="1"/>
    </xf>
    <xf numFmtId="0" fontId="22" fillId="0" borderId="0" xfId="128" applyNumberFormat="1" applyFont="1" applyFill="1" applyAlignment="1" applyProtection="1">
      <alignment horizontal="center" wrapText="1"/>
      <protection hidden="1"/>
    </xf>
    <xf numFmtId="0" fontId="30" fillId="0" borderId="0" xfId="128" applyFont="1" applyBorder="1" applyProtection="1">
      <alignment/>
      <protection hidden="1"/>
    </xf>
    <xf numFmtId="0" fontId="22" fillId="0" borderId="0" xfId="128" applyFont="1" applyFill="1" applyProtection="1">
      <alignment/>
      <protection hidden="1"/>
    </xf>
    <xf numFmtId="0" fontId="22" fillId="0" borderId="0" xfId="128" applyNumberFormat="1" applyFont="1" applyFill="1" applyAlignment="1" applyProtection="1">
      <alignment/>
      <protection hidden="1"/>
    </xf>
    <xf numFmtId="0" fontId="22" fillId="0" borderId="0" xfId="128" applyNumberFormat="1" applyFont="1" applyFill="1" applyAlignment="1" applyProtection="1">
      <alignment horizontal="right"/>
      <protection hidden="1"/>
    </xf>
    <xf numFmtId="0" fontId="22" fillId="0" borderId="18" xfId="128" applyNumberFormat="1" applyFont="1" applyFill="1" applyBorder="1" applyAlignment="1" applyProtection="1">
      <alignment/>
      <protection hidden="1"/>
    </xf>
    <xf numFmtId="0" fontId="29" fillId="0" borderId="0" xfId="128" applyNumberFormat="1" applyFont="1" applyFill="1" applyAlignment="1" applyProtection="1">
      <alignment horizontal="left"/>
      <protection hidden="1"/>
    </xf>
    <xf numFmtId="0" fontId="29" fillId="0" borderId="0" xfId="128" applyNumberFormat="1" applyFont="1" applyFill="1" applyAlignment="1" applyProtection="1">
      <alignment horizontal="center" vertical="center" wrapText="1"/>
      <protection hidden="1"/>
    </xf>
    <xf numFmtId="0" fontId="22" fillId="0" borderId="0" xfId="128" applyNumberFormat="1" applyFont="1" applyFill="1" applyAlignment="1" applyProtection="1">
      <alignment horizontal="center" vertical="center"/>
      <protection hidden="1"/>
    </xf>
    <xf numFmtId="0" fontId="29" fillId="0" borderId="10" xfId="128" applyFont="1" applyFill="1" applyBorder="1" applyAlignment="1" applyProtection="1">
      <alignment horizontal="center"/>
      <protection hidden="1"/>
    </xf>
    <xf numFmtId="192" fontId="29" fillId="24" borderId="11" xfId="128" applyNumberFormat="1" applyFont="1" applyFill="1" applyBorder="1" applyAlignment="1" applyProtection="1">
      <alignment wrapText="1"/>
      <protection hidden="1"/>
    </xf>
    <xf numFmtId="198" fontId="29" fillId="24" borderId="11" xfId="128" applyNumberFormat="1" applyFont="1" applyFill="1" applyBorder="1" applyAlignment="1" applyProtection="1">
      <alignment/>
      <protection hidden="1"/>
    </xf>
    <xf numFmtId="199" fontId="29" fillId="24" borderId="11" xfId="128" applyNumberFormat="1" applyFont="1" applyFill="1" applyBorder="1" applyAlignment="1" applyProtection="1">
      <alignment/>
      <protection hidden="1"/>
    </xf>
    <xf numFmtId="200" fontId="29" fillId="24" borderId="11" xfId="128" applyNumberFormat="1" applyFont="1" applyFill="1" applyBorder="1" applyAlignment="1" applyProtection="1">
      <alignment/>
      <protection hidden="1"/>
    </xf>
    <xf numFmtId="198" fontId="29" fillId="24" borderId="11" xfId="128" applyNumberFormat="1" applyFont="1" applyFill="1" applyBorder="1" applyAlignment="1" applyProtection="1">
      <alignment horizontal="right"/>
      <protection hidden="1"/>
    </xf>
    <xf numFmtId="201" fontId="29" fillId="24" borderId="11" xfId="128" applyNumberFormat="1" applyFont="1" applyFill="1" applyBorder="1" applyAlignment="1" applyProtection="1">
      <alignment/>
      <protection hidden="1"/>
    </xf>
    <xf numFmtId="222" fontId="29" fillId="24" borderId="11" xfId="128" applyNumberFormat="1" applyFont="1" applyFill="1" applyBorder="1" applyAlignment="1" applyProtection="1">
      <alignment/>
      <protection hidden="1"/>
    </xf>
    <xf numFmtId="222" fontId="29" fillId="24" borderId="22" xfId="128" applyNumberFormat="1" applyFont="1" applyFill="1" applyBorder="1" applyAlignment="1" applyProtection="1">
      <alignment/>
      <protection hidden="1"/>
    </xf>
    <xf numFmtId="0" fontId="22" fillId="0" borderId="12" xfId="128" applyFont="1" applyFill="1" applyBorder="1" applyAlignment="1" applyProtection="1">
      <alignment/>
      <protection hidden="1"/>
    </xf>
    <xf numFmtId="192" fontId="22" fillId="0" borderId="13" xfId="128" applyNumberFormat="1" applyFont="1" applyFill="1" applyBorder="1" applyAlignment="1" applyProtection="1">
      <alignment wrapText="1"/>
      <protection hidden="1"/>
    </xf>
    <xf numFmtId="198" fontId="22" fillId="0" borderId="13" xfId="128" applyNumberFormat="1" applyFont="1" applyFill="1" applyBorder="1" applyAlignment="1" applyProtection="1">
      <alignment/>
      <protection hidden="1"/>
    </xf>
    <xf numFmtId="199" fontId="22" fillId="0" borderId="13" xfId="128" applyNumberFormat="1" applyFont="1" applyFill="1" applyBorder="1" applyAlignment="1" applyProtection="1">
      <alignment/>
      <protection hidden="1"/>
    </xf>
    <xf numFmtId="200" fontId="22" fillId="0" borderId="13" xfId="128" applyNumberFormat="1" applyFont="1" applyFill="1" applyBorder="1" applyAlignment="1" applyProtection="1">
      <alignment/>
      <protection hidden="1"/>
    </xf>
    <xf numFmtId="198" fontId="22" fillId="0" borderId="13" xfId="128" applyNumberFormat="1" applyFont="1" applyFill="1" applyBorder="1" applyAlignment="1" applyProtection="1">
      <alignment horizontal="right"/>
      <protection hidden="1"/>
    </xf>
    <xf numFmtId="201" fontId="22" fillId="0" borderId="13" xfId="128" applyNumberFormat="1" applyFont="1" applyFill="1" applyBorder="1" applyAlignment="1" applyProtection="1">
      <alignment/>
      <protection hidden="1"/>
    </xf>
    <xf numFmtId="222" fontId="22" fillId="0" borderId="13" xfId="128" applyNumberFormat="1" applyFont="1" applyFill="1" applyBorder="1" applyAlignment="1" applyProtection="1">
      <alignment/>
      <protection hidden="1"/>
    </xf>
    <xf numFmtId="222" fontId="22" fillId="0" borderId="14" xfId="128" applyNumberFormat="1" applyFont="1" applyFill="1" applyBorder="1" applyAlignment="1" applyProtection="1">
      <alignment/>
      <protection hidden="1"/>
    </xf>
    <xf numFmtId="0" fontId="29" fillId="0" borderId="12" xfId="128" applyFont="1" applyFill="1" applyBorder="1" applyAlignment="1" applyProtection="1">
      <alignment horizontal="center"/>
      <protection hidden="1"/>
    </xf>
    <xf numFmtId="192" fontId="29" fillId="24" borderId="13" xfId="128" applyNumberFormat="1" applyFont="1" applyFill="1" applyBorder="1" applyAlignment="1" applyProtection="1">
      <alignment wrapText="1"/>
      <protection hidden="1"/>
    </xf>
    <xf numFmtId="198" fontId="29" fillId="24" borderId="13" xfId="128" applyNumberFormat="1" applyFont="1" applyFill="1" applyBorder="1" applyAlignment="1" applyProtection="1">
      <alignment/>
      <protection hidden="1"/>
    </xf>
    <xf numFmtId="199" fontId="29" fillId="24" borderId="13" xfId="128" applyNumberFormat="1" applyFont="1" applyFill="1" applyBorder="1" applyAlignment="1" applyProtection="1">
      <alignment/>
      <protection hidden="1"/>
    </xf>
    <xf numFmtId="200" fontId="29" fillId="24" borderId="13" xfId="128" applyNumberFormat="1" applyFont="1" applyFill="1" applyBorder="1" applyAlignment="1" applyProtection="1">
      <alignment/>
      <protection hidden="1"/>
    </xf>
    <xf numFmtId="198" fontId="29" fillId="24" borderId="13" xfId="128" applyNumberFormat="1" applyFont="1" applyFill="1" applyBorder="1" applyAlignment="1" applyProtection="1">
      <alignment horizontal="right"/>
      <protection hidden="1"/>
    </xf>
    <xf numFmtId="201" fontId="29" fillId="24" borderId="13" xfId="128" applyNumberFormat="1" applyFont="1" applyFill="1" applyBorder="1" applyAlignment="1" applyProtection="1">
      <alignment/>
      <protection hidden="1"/>
    </xf>
    <xf numFmtId="222" fontId="29" fillId="24" borderId="13" xfId="128" applyNumberFormat="1" applyFont="1" applyFill="1" applyBorder="1" applyAlignment="1" applyProtection="1">
      <alignment/>
      <protection hidden="1"/>
    </xf>
    <xf numFmtId="222" fontId="29" fillId="24" borderId="14" xfId="128" applyNumberFormat="1" applyFont="1" applyFill="1" applyBorder="1" applyAlignment="1" applyProtection="1">
      <alignment/>
      <protection hidden="1"/>
    </xf>
    <xf numFmtId="0" fontId="22" fillId="0" borderId="18" xfId="128" applyFont="1" applyFill="1" applyBorder="1" applyAlignment="1" applyProtection="1">
      <alignment/>
      <protection hidden="1"/>
    </xf>
    <xf numFmtId="0" fontId="29" fillId="0" borderId="18" xfId="128" applyNumberFormat="1" applyFont="1" applyFill="1" applyBorder="1" applyAlignment="1" applyProtection="1">
      <alignment/>
      <protection hidden="1"/>
    </xf>
    <xf numFmtId="0" fontId="22" fillId="0" borderId="18" xfId="128" applyFont="1" applyFill="1" applyBorder="1" applyAlignment="1" applyProtection="1">
      <alignment horizontal="right"/>
      <protection hidden="1"/>
    </xf>
    <xf numFmtId="192" fontId="29" fillId="0" borderId="18" xfId="128" applyNumberFormat="1" applyFont="1" applyFill="1" applyBorder="1" applyAlignment="1" applyProtection="1">
      <alignment/>
      <protection hidden="1"/>
    </xf>
    <xf numFmtId="0" fontId="22" fillId="0" borderId="0" xfId="128" applyFont="1" applyBorder="1" applyProtection="1">
      <alignment/>
      <protection hidden="1"/>
    </xf>
    <xf numFmtId="0" fontId="22" fillId="0" borderId="0" xfId="126" applyFont="1">
      <alignment/>
      <protection/>
    </xf>
    <xf numFmtId="0" fontId="22" fillId="0" borderId="0" xfId="126" applyFont="1" applyProtection="1">
      <alignment/>
      <protection hidden="1"/>
    </xf>
    <xf numFmtId="0" fontId="29" fillId="0" borderId="0" xfId="126" applyNumberFormat="1" applyFont="1" applyFill="1" applyAlignment="1" applyProtection="1">
      <alignment/>
      <protection hidden="1"/>
    </xf>
    <xf numFmtId="0" fontId="22" fillId="0" borderId="23" xfId="126" applyFont="1" applyFill="1" applyBorder="1" applyAlignment="1" applyProtection="1">
      <alignment/>
      <protection hidden="1"/>
    </xf>
    <xf numFmtId="201" fontId="22" fillId="0" borderId="24" xfId="126" applyNumberFormat="1" applyFont="1" applyFill="1" applyBorder="1" applyAlignment="1" applyProtection="1">
      <alignment/>
      <protection hidden="1"/>
    </xf>
    <xf numFmtId="0" fontId="29" fillId="0" borderId="18" xfId="126" applyNumberFormat="1" applyFont="1" applyFill="1" applyBorder="1" applyAlignment="1" applyProtection="1">
      <alignment/>
      <protection hidden="1"/>
    </xf>
    <xf numFmtId="0" fontId="22" fillId="0" borderId="0" xfId="126" applyFont="1" applyFill="1" applyAlignment="1" applyProtection="1">
      <alignment/>
      <protection hidden="1"/>
    </xf>
    <xf numFmtId="0" fontId="22" fillId="0" borderId="0" xfId="112" applyFont="1" applyFill="1" applyAlignment="1">
      <alignment vertical="center"/>
      <protection/>
    </xf>
    <xf numFmtId="0" fontId="22" fillId="0" borderId="0" xfId="112" applyFont="1" applyFill="1" applyAlignment="1">
      <alignment vertical="center" wrapText="1"/>
      <protection/>
    </xf>
    <xf numFmtId="185" fontId="22" fillId="0" borderId="0" xfId="112" applyNumberFormat="1" applyFont="1" applyFill="1" applyAlignment="1">
      <alignment vertical="center" wrapText="1"/>
      <protection/>
    </xf>
    <xf numFmtId="0" fontId="22" fillId="0" borderId="0" xfId="118" applyFont="1" applyAlignment="1">
      <alignment horizontal="center"/>
      <protection/>
    </xf>
    <xf numFmtId="0" fontId="22" fillId="0" borderId="0" xfId="118" applyFont="1" applyAlignment="1">
      <alignment/>
      <protection/>
    </xf>
    <xf numFmtId="185" fontId="22" fillId="0" borderId="0" xfId="132" applyNumberFormat="1" applyFont="1" applyFill="1" applyAlignment="1">
      <alignment horizontal="right"/>
      <protection/>
    </xf>
    <xf numFmtId="0" fontId="29" fillId="0" borderId="10" xfId="112" applyFont="1" applyFill="1" applyBorder="1" applyAlignment="1">
      <alignment horizontal="center" vertical="center"/>
      <protection/>
    </xf>
    <xf numFmtId="186" fontId="29" fillId="0" borderId="22" xfId="112" applyNumberFormat="1" applyFont="1" applyFill="1" applyBorder="1" applyAlignment="1">
      <alignment/>
      <protection/>
    </xf>
    <xf numFmtId="49" fontId="29" fillId="0" borderId="12" xfId="112" applyNumberFormat="1" applyFont="1" applyFill="1" applyBorder="1" applyAlignment="1">
      <alignment horizontal="center" vertical="center"/>
      <protection/>
    </xf>
    <xf numFmtId="186" fontId="29" fillId="0" borderId="14" xfId="112" applyNumberFormat="1" applyFont="1" applyFill="1" applyBorder="1" applyAlignment="1">
      <alignment/>
      <protection/>
    </xf>
    <xf numFmtId="49" fontId="22" fillId="0" borderId="12" xfId="112" applyNumberFormat="1" applyFont="1" applyFill="1" applyBorder="1" applyAlignment="1">
      <alignment horizontal="center" vertical="center"/>
      <protection/>
    </xf>
    <xf numFmtId="186" fontId="22" fillId="0" borderId="14" xfId="112" applyNumberFormat="1" applyFont="1" applyFill="1" applyBorder="1" applyAlignment="1">
      <alignment/>
      <protection/>
    </xf>
    <xf numFmtId="0" fontId="22" fillId="0" borderId="12" xfId="112" applyFont="1" applyBorder="1" applyAlignment="1">
      <alignment horizontal="center"/>
      <protection/>
    </xf>
    <xf numFmtId="49" fontId="22" fillId="0" borderId="15" xfId="112" applyNumberFormat="1" applyFont="1" applyFill="1" applyBorder="1" applyAlignment="1">
      <alignment horizontal="center" vertical="center"/>
      <protection/>
    </xf>
    <xf numFmtId="186" fontId="22" fillId="0" borderId="17" xfId="112" applyNumberFormat="1" applyFont="1" applyFill="1" applyBorder="1" applyAlignment="1">
      <alignment/>
      <protection/>
    </xf>
    <xf numFmtId="0" fontId="32" fillId="0" borderId="0" xfId="0" applyFont="1" applyAlignment="1">
      <alignment/>
    </xf>
    <xf numFmtId="186" fontId="32" fillId="0" borderId="0" xfId="0" applyNumberFormat="1" applyFont="1" applyAlignment="1">
      <alignment/>
    </xf>
    <xf numFmtId="0" fontId="33" fillId="0" borderId="0" xfId="0" applyFont="1" applyAlignment="1">
      <alignment/>
    </xf>
    <xf numFmtId="186" fontId="33" fillId="0" borderId="0" xfId="0" applyNumberFormat="1" applyFont="1" applyAlignment="1">
      <alignment/>
    </xf>
    <xf numFmtId="0" fontId="23" fillId="0" borderId="0" xfId="112" applyFont="1" applyFill="1" applyAlignment="1">
      <alignment vertical="center"/>
      <protection/>
    </xf>
    <xf numFmtId="0" fontId="23" fillId="0" borderId="0" xfId="112" applyFont="1" applyFill="1" applyAlignment="1">
      <alignment vertical="center" wrapText="1"/>
      <protection/>
    </xf>
    <xf numFmtId="0" fontId="25" fillId="0" borderId="0" xfId="112" applyFont="1" applyFill="1" applyAlignment="1">
      <alignment vertical="center"/>
      <protection/>
    </xf>
    <xf numFmtId="185" fontId="23" fillId="0" borderId="0" xfId="132" applyNumberFormat="1" applyFont="1" applyFill="1" applyAlignment="1">
      <alignment horizontal="right"/>
      <protection/>
    </xf>
    <xf numFmtId="1" fontId="28" fillId="0" borderId="19" xfId="112" applyNumberFormat="1" applyFont="1" applyFill="1" applyBorder="1" applyAlignment="1">
      <alignment horizontal="center" vertical="center" wrapText="1"/>
      <protection/>
    </xf>
    <xf numFmtId="1" fontId="28" fillId="0" borderId="20" xfId="112" applyNumberFormat="1" applyFont="1" applyFill="1" applyBorder="1" applyAlignment="1">
      <alignment horizontal="center" vertical="center" wrapText="1"/>
      <protection/>
    </xf>
    <xf numFmtId="0" fontId="28" fillId="0" borderId="21" xfId="112" applyFont="1" applyFill="1" applyBorder="1" applyAlignment="1">
      <alignment horizontal="center" vertical="center"/>
      <protection/>
    </xf>
    <xf numFmtId="49" fontId="24" fillId="0" borderId="12" xfId="112" applyNumberFormat="1" applyFont="1" applyFill="1" applyBorder="1" applyAlignment="1">
      <alignment horizontal="center" vertical="center"/>
      <protection/>
    </xf>
    <xf numFmtId="186" fontId="24" fillId="0" borderId="13" xfId="112" applyNumberFormat="1" applyFont="1" applyFill="1" applyBorder="1" applyAlignment="1">
      <alignment horizontal="right"/>
      <protection/>
    </xf>
    <xf numFmtId="49" fontId="23" fillId="0" borderId="12" xfId="112" applyNumberFormat="1" applyFont="1" applyFill="1" applyBorder="1" applyAlignment="1">
      <alignment horizontal="center" vertical="center"/>
      <protection/>
    </xf>
    <xf numFmtId="186" fontId="23" fillId="0" borderId="13" xfId="112" applyNumberFormat="1" applyFont="1" applyFill="1" applyBorder="1" applyAlignment="1">
      <alignment horizontal="right"/>
      <protection/>
    </xf>
    <xf numFmtId="186" fontId="23" fillId="0" borderId="14" xfId="112" applyNumberFormat="1" applyFont="1" applyFill="1" applyBorder="1" applyAlignment="1">
      <alignment horizontal="right"/>
      <protection/>
    </xf>
    <xf numFmtId="0" fontId="23" fillId="0" borderId="12" xfId="112" applyFont="1" applyBorder="1" applyAlignment="1">
      <alignment horizontal="center"/>
      <protection/>
    </xf>
    <xf numFmtId="49" fontId="23" fillId="0" borderId="15" xfId="112" applyNumberFormat="1" applyFont="1" applyFill="1" applyBorder="1" applyAlignment="1">
      <alignment horizontal="center" vertical="center"/>
      <protection/>
    </xf>
    <xf numFmtId="186" fontId="23" fillId="0" borderId="16" xfId="112" applyNumberFormat="1" applyFont="1" applyFill="1" applyBorder="1" applyAlignment="1">
      <alignment horizontal="right"/>
      <protection/>
    </xf>
    <xf numFmtId="186" fontId="23" fillId="0" borderId="17" xfId="112" applyNumberFormat="1" applyFont="1" applyFill="1" applyBorder="1" applyAlignment="1">
      <alignment horizontal="right"/>
      <protection/>
    </xf>
    <xf numFmtId="0" fontId="28" fillId="0" borderId="0" xfId="112" applyFont="1" applyFill="1" applyAlignment="1">
      <alignment wrapText="1"/>
      <protection/>
    </xf>
    <xf numFmtId="0" fontId="28" fillId="0" borderId="0" xfId="112" applyFont="1" applyFill="1">
      <alignment/>
      <protection/>
    </xf>
    <xf numFmtId="0" fontId="25" fillId="0" borderId="0" xfId="112" applyFont="1" applyAlignment="1">
      <alignment/>
      <protection/>
    </xf>
    <xf numFmtId="0" fontId="25" fillId="0" borderId="0" xfId="100" applyFont="1" applyAlignment="1">
      <alignment horizontal="right"/>
      <protection/>
    </xf>
    <xf numFmtId="0" fontId="28" fillId="24" borderId="0" xfId="112" applyFont="1" applyFill="1">
      <alignment/>
      <protection/>
    </xf>
    <xf numFmtId="0" fontId="24" fillId="0" borderId="0" xfId="112" applyFont="1" applyFill="1" applyAlignment="1">
      <alignment horizontal="center"/>
      <protection/>
    </xf>
    <xf numFmtId="0" fontId="23" fillId="0" borderId="0" xfId="112" applyFont="1" applyFill="1">
      <alignment/>
      <protection/>
    </xf>
    <xf numFmtId="186" fontId="24" fillId="0" borderId="0" xfId="112" applyNumberFormat="1" applyFont="1" applyFill="1" applyAlignment="1">
      <alignment horizontal="center"/>
      <protection/>
    </xf>
    <xf numFmtId="0" fontId="23" fillId="0" borderId="0" xfId="112" applyFont="1">
      <alignment/>
      <protection/>
    </xf>
    <xf numFmtId="186" fontId="23" fillId="0" borderId="0" xfId="112" applyNumberFormat="1" applyFont="1">
      <alignment/>
      <protection/>
    </xf>
    <xf numFmtId="4" fontId="23" fillId="0" borderId="0" xfId="112" applyNumberFormat="1" applyFont="1">
      <alignment/>
      <protection/>
    </xf>
    <xf numFmtId="0" fontId="23" fillId="0" borderId="0" xfId="112" applyFont="1" applyFill="1" applyAlignment="1">
      <alignment horizontal="right"/>
      <protection/>
    </xf>
    <xf numFmtId="0" fontId="25" fillId="0" borderId="0" xfId="112" applyFont="1" applyFill="1">
      <alignment/>
      <protection/>
    </xf>
    <xf numFmtId="0" fontId="25" fillId="0" borderId="0" xfId="112" applyFont="1">
      <alignment/>
      <protection/>
    </xf>
    <xf numFmtId="0" fontId="28" fillId="0" borderId="0" xfId="112" applyFont="1">
      <alignment/>
      <protection/>
    </xf>
    <xf numFmtId="186" fontId="24" fillId="0" borderId="25" xfId="112" applyNumberFormat="1" applyFont="1" applyBorder="1" applyAlignment="1">
      <alignment horizontal="right" wrapText="1"/>
      <protection/>
    </xf>
    <xf numFmtId="4" fontId="24" fillId="0" borderId="25" xfId="112" applyNumberFormat="1" applyFont="1" applyBorder="1" applyAlignment="1">
      <alignment horizontal="center"/>
      <protection/>
    </xf>
    <xf numFmtId="4" fontId="24" fillId="0" borderId="26" xfId="112" applyNumberFormat="1" applyFont="1" applyFill="1" applyBorder="1">
      <alignment/>
      <protection/>
    </xf>
    <xf numFmtId="0" fontId="24" fillId="0" borderId="0" xfId="112" applyFont="1" applyFill="1">
      <alignment/>
      <protection/>
    </xf>
    <xf numFmtId="0" fontId="24" fillId="0" borderId="0" xfId="112" applyFont="1">
      <alignment/>
      <protection/>
    </xf>
    <xf numFmtId="186" fontId="23" fillId="0" borderId="13" xfId="112" applyNumberFormat="1" applyFont="1" applyBorder="1" applyAlignment="1">
      <alignment horizontal="right" wrapText="1"/>
      <protection/>
    </xf>
    <xf numFmtId="4" fontId="23" fillId="0" borderId="13" xfId="112" applyNumberFormat="1" applyFont="1" applyBorder="1" applyAlignment="1">
      <alignment horizontal="center"/>
      <protection/>
    </xf>
    <xf numFmtId="186" fontId="23" fillId="0" borderId="13" xfId="112" applyNumberFormat="1" applyFont="1" applyBorder="1" applyAlignment="1">
      <alignment horizontal="right"/>
      <protection/>
    </xf>
    <xf numFmtId="4" fontId="23" fillId="0" borderId="14" xfId="112" applyNumberFormat="1" applyFont="1" applyFill="1" applyBorder="1">
      <alignment/>
      <protection/>
    </xf>
    <xf numFmtId="0" fontId="22" fillId="0" borderId="12" xfId="112" applyFont="1" applyFill="1" applyBorder="1" applyAlignment="1">
      <alignment horizontal="left" vertical="center" wrapText="1"/>
      <protection/>
    </xf>
    <xf numFmtId="0" fontId="22" fillId="0" borderId="13" xfId="133" applyFont="1" applyFill="1" applyBorder="1" applyAlignment="1">
      <alignment horizontal="left" vertical="center" wrapText="1"/>
      <protection/>
    </xf>
    <xf numFmtId="186" fontId="22" fillId="0" borderId="13" xfId="112" applyNumberFormat="1" applyFont="1" applyBorder="1" applyAlignment="1">
      <alignment horizontal="right" vertical="center" wrapText="1"/>
      <protection/>
    </xf>
    <xf numFmtId="4" fontId="22" fillId="0" borderId="13" xfId="112" applyNumberFormat="1" applyFont="1" applyBorder="1" applyAlignment="1">
      <alignment horizontal="center" vertical="center"/>
      <protection/>
    </xf>
    <xf numFmtId="186" fontId="22" fillId="0" borderId="13" xfId="112" applyNumberFormat="1" applyFont="1" applyBorder="1" applyAlignment="1">
      <alignment horizontal="right" vertical="center"/>
      <protection/>
    </xf>
    <xf numFmtId="0" fontId="22" fillId="0" borderId="14" xfId="132" applyFont="1" applyFill="1" applyBorder="1" applyAlignment="1">
      <alignment horizontal="justify" vertical="center" wrapText="1"/>
      <protection/>
    </xf>
    <xf numFmtId="0" fontId="22" fillId="0" borderId="12" xfId="132" applyFont="1" applyBorder="1" applyAlignment="1">
      <alignment vertical="center" wrapText="1"/>
      <protection/>
    </xf>
    <xf numFmtId="0" fontId="22" fillId="0" borderId="13" xfId="132" applyFont="1" applyBorder="1" applyAlignment="1">
      <alignment horizontal="left" vertical="center" wrapText="1"/>
      <protection/>
    </xf>
    <xf numFmtId="186" fontId="22" fillId="0" borderId="13" xfId="132" applyNumberFormat="1" applyFont="1" applyFill="1" applyBorder="1" applyAlignment="1">
      <alignment horizontal="right" vertical="center"/>
      <protection/>
    </xf>
    <xf numFmtId="0" fontId="23" fillId="0" borderId="0" xfId="132" applyFont="1" applyFill="1">
      <alignment/>
      <protection/>
    </xf>
    <xf numFmtId="0" fontId="22" fillId="0" borderId="13" xfId="112" applyFont="1" applyFill="1" applyBorder="1" applyAlignment="1">
      <alignment horizontal="left" vertical="center"/>
      <protection/>
    </xf>
    <xf numFmtId="0" fontId="22" fillId="0" borderId="15" xfId="112" applyFont="1" applyFill="1" applyBorder="1" applyAlignment="1">
      <alignment horizontal="left" vertical="center" wrapText="1"/>
      <protection/>
    </xf>
    <xf numFmtId="0" fontId="22" fillId="0" borderId="16" xfId="112" applyFont="1" applyFill="1" applyBorder="1" applyAlignment="1">
      <alignment horizontal="left" vertical="center" wrapText="1"/>
      <protection/>
    </xf>
    <xf numFmtId="186" fontId="22" fillId="0" borderId="16" xfId="132" applyNumberFormat="1" applyFont="1" applyFill="1" applyBorder="1" applyAlignment="1">
      <alignment horizontal="right" vertical="center"/>
      <protection/>
    </xf>
    <xf numFmtId="4" fontId="22" fillId="0" borderId="16" xfId="112" applyNumberFormat="1" applyFont="1" applyBorder="1" applyAlignment="1">
      <alignment horizontal="center" vertical="center"/>
      <protection/>
    </xf>
    <xf numFmtId="186" fontId="22" fillId="0" borderId="16" xfId="112" applyNumberFormat="1" applyFont="1" applyBorder="1" applyAlignment="1">
      <alignment horizontal="right" vertical="center"/>
      <protection/>
    </xf>
    <xf numFmtId="0" fontId="22" fillId="0" borderId="17" xfId="132" applyFont="1" applyFill="1" applyBorder="1" applyAlignment="1">
      <alignment horizontal="justify" vertical="center" wrapText="1"/>
      <protection/>
    </xf>
    <xf numFmtId="0" fontId="22" fillId="0" borderId="0" xfId="112" applyFont="1" applyFill="1" applyBorder="1" applyAlignment="1">
      <alignment horizontal="left" vertical="center" wrapText="1"/>
      <protection/>
    </xf>
    <xf numFmtId="186" fontId="22" fillId="0" borderId="0" xfId="132" applyNumberFormat="1" applyFont="1" applyFill="1" applyBorder="1" applyAlignment="1">
      <alignment horizontal="right" vertical="center"/>
      <protection/>
    </xf>
    <xf numFmtId="4" fontId="22" fillId="0" borderId="0" xfId="112" applyNumberFormat="1" applyFont="1" applyBorder="1" applyAlignment="1">
      <alignment horizontal="center" vertical="center"/>
      <protection/>
    </xf>
    <xf numFmtId="186" fontId="22" fillId="0" borderId="0" xfId="112" applyNumberFormat="1" applyFont="1" applyBorder="1" applyAlignment="1">
      <alignment horizontal="right" vertical="center"/>
      <protection/>
    </xf>
    <xf numFmtId="0" fontId="22" fillId="0" borderId="0" xfId="132" applyFont="1" applyFill="1" applyBorder="1" applyAlignment="1">
      <alignment horizontal="justify" vertical="center" wrapText="1"/>
      <protection/>
    </xf>
    <xf numFmtId="186" fontId="28" fillId="0" borderId="0" xfId="112" applyNumberFormat="1" applyFont="1" applyFill="1">
      <alignment/>
      <protection/>
    </xf>
    <xf numFmtId="4" fontId="28" fillId="0" borderId="0" xfId="153" applyNumberFormat="1" applyFont="1" applyFill="1" applyAlignment="1">
      <alignment horizontal="center"/>
    </xf>
    <xf numFmtId="189" fontId="28" fillId="0" borderId="0" xfId="112" applyNumberFormat="1" applyFont="1" applyFill="1" applyAlignment="1">
      <alignment horizontal="center"/>
      <protection/>
    </xf>
    <xf numFmtId="0" fontId="23" fillId="0" borderId="21" xfId="112" applyFont="1" applyBorder="1" applyAlignment="1">
      <alignment horizontal="center" wrapText="1"/>
      <protection/>
    </xf>
    <xf numFmtId="186" fontId="23" fillId="0" borderId="17" xfId="153" applyNumberFormat="1" applyFont="1" applyFill="1" applyBorder="1" applyAlignment="1">
      <alignment horizontal="right"/>
    </xf>
    <xf numFmtId="0" fontId="28" fillId="24" borderId="0" xfId="112" applyFont="1" applyFill="1" applyAlignment="1">
      <alignment wrapText="1"/>
      <protection/>
    </xf>
    <xf numFmtId="4" fontId="23" fillId="0" borderId="0" xfId="112" applyNumberFormat="1" applyFont="1" applyAlignment="1">
      <alignment horizontal="center"/>
      <protection/>
    </xf>
    <xf numFmtId="0" fontId="29" fillId="0" borderId="0" xfId="112" applyFont="1" applyFill="1" applyAlignment="1">
      <alignment horizontal="center" vertical="center"/>
      <protection/>
    </xf>
    <xf numFmtId="0" fontId="29" fillId="0" borderId="0" xfId="112" applyFont="1" applyAlignment="1">
      <alignment horizontal="center" vertical="center"/>
      <protection/>
    </xf>
    <xf numFmtId="186" fontId="29" fillId="0" borderId="25" xfId="112" applyNumberFormat="1" applyFont="1" applyBorder="1" applyAlignment="1">
      <alignment wrapText="1"/>
      <protection/>
    </xf>
    <xf numFmtId="186" fontId="22" fillId="0" borderId="13" xfId="112" applyNumberFormat="1" applyFont="1" applyBorder="1" applyAlignment="1">
      <alignment wrapText="1"/>
      <protection/>
    </xf>
    <xf numFmtId="186" fontId="22" fillId="0" borderId="13" xfId="112" applyNumberFormat="1" applyFont="1" applyBorder="1" applyAlignment="1">
      <alignment horizontal="center" wrapText="1"/>
      <protection/>
    </xf>
    <xf numFmtId="186" fontId="23" fillId="0" borderId="13" xfId="112" applyNumberFormat="1" applyFont="1" applyBorder="1" applyAlignment="1">
      <alignment horizontal="center"/>
      <protection/>
    </xf>
    <xf numFmtId="186" fontId="22" fillId="0" borderId="13" xfId="133" applyNumberFormat="1" applyFont="1" applyFill="1" applyBorder="1" applyAlignment="1">
      <alignment vertical="center" wrapText="1"/>
      <protection/>
    </xf>
    <xf numFmtId="186" fontId="22" fillId="0" borderId="13" xfId="132" applyNumberFormat="1" applyFont="1" applyBorder="1" applyAlignment="1">
      <alignment vertical="center" wrapText="1"/>
      <protection/>
    </xf>
    <xf numFmtId="186" fontId="22" fillId="0" borderId="13" xfId="112" applyNumberFormat="1" applyFont="1" applyFill="1" applyBorder="1" applyAlignment="1">
      <alignment horizontal="right" vertical="center" wrapText="1"/>
      <protection/>
    </xf>
    <xf numFmtId="0" fontId="22" fillId="0" borderId="12" xfId="112" applyFont="1" applyFill="1" applyBorder="1" applyAlignment="1">
      <alignment horizontal="left" wrapText="1"/>
      <protection/>
    </xf>
    <xf numFmtId="186" fontId="22" fillId="0" borderId="13" xfId="112" applyNumberFormat="1" applyFont="1" applyFill="1" applyBorder="1" applyAlignment="1">
      <alignment vertical="center"/>
      <protection/>
    </xf>
    <xf numFmtId="0" fontId="22" fillId="0" borderId="15" xfId="112" applyFont="1" applyFill="1" applyBorder="1" applyAlignment="1">
      <alignment horizontal="left" wrapText="1"/>
      <protection/>
    </xf>
    <xf numFmtId="186" fontId="22" fillId="0" borderId="16" xfId="112" applyNumberFormat="1" applyFont="1" applyFill="1" applyBorder="1" applyAlignment="1">
      <alignment vertical="center" wrapText="1"/>
      <protection/>
    </xf>
    <xf numFmtId="0" fontId="28" fillId="0" borderId="0" xfId="112" applyFont="1" applyFill="1" applyAlignment="1">
      <alignment horizontal="center"/>
      <protection/>
    </xf>
    <xf numFmtId="0" fontId="24" fillId="0" borderId="0" xfId="112" applyFont="1" applyFill="1" applyAlignment="1">
      <alignment wrapText="1"/>
      <protection/>
    </xf>
    <xf numFmtId="0" fontId="23" fillId="0" borderId="0" xfId="112" applyFont="1" applyBorder="1" applyAlignment="1">
      <alignment horizontal="center" wrapText="1"/>
      <protection/>
    </xf>
    <xf numFmtId="186" fontId="23" fillId="0" borderId="0" xfId="153" applyNumberFormat="1" applyFont="1" applyFill="1" applyBorder="1" applyAlignment="1">
      <alignment horizontal="right"/>
    </xf>
    <xf numFmtId="0" fontId="28" fillId="24" borderId="0" xfId="112" applyFont="1" applyFill="1" applyAlignment="1">
      <alignment horizontal="center"/>
      <protection/>
    </xf>
    <xf numFmtId="0" fontId="22" fillId="24" borderId="0" xfId="118" applyFont="1" applyFill="1" applyAlignment="1">
      <alignment horizontal="right"/>
      <protection/>
    </xf>
    <xf numFmtId="0" fontId="29" fillId="0" borderId="0" xfId="112" applyFont="1" applyFill="1" applyAlignment="1">
      <alignment horizontal="center" vertical="center" wrapText="1"/>
      <protection/>
    </xf>
    <xf numFmtId="0" fontId="23" fillId="24" borderId="14" xfId="126" applyNumberFormat="1" applyFont="1" applyFill="1" applyBorder="1" applyAlignment="1" applyProtection="1">
      <alignment horizontal="justify" vertical="center" wrapText="1"/>
      <protection hidden="1"/>
    </xf>
    <xf numFmtId="0" fontId="21" fillId="0" borderId="0" xfId="126" applyFont="1" applyFill="1" applyBorder="1" applyAlignment="1">
      <alignment horizontal="center" vertical="center"/>
      <protection/>
    </xf>
    <xf numFmtId="0" fontId="22" fillId="0" borderId="0" xfId="126" applyFont="1" applyFill="1" applyBorder="1">
      <alignment/>
      <protection/>
    </xf>
    <xf numFmtId="4" fontId="23" fillId="0" borderId="0" xfId="153" applyNumberFormat="1" applyFont="1" applyFill="1" applyAlignment="1">
      <alignment horizontal="right"/>
    </xf>
    <xf numFmtId="0" fontId="21" fillId="0" borderId="0" xfId="126" applyFont="1" applyFill="1" applyBorder="1" applyAlignment="1">
      <alignment horizontal="right" vertical="center"/>
      <protection/>
    </xf>
    <xf numFmtId="0" fontId="22" fillId="0" borderId="0" xfId="112" applyFont="1" applyFill="1" applyAlignment="1" applyProtection="1">
      <alignment horizontal="right"/>
      <protection hidden="1"/>
    </xf>
    <xf numFmtId="4" fontId="23" fillId="0" borderId="0" xfId="153" applyNumberFormat="1" applyFont="1" applyFill="1" applyAlignment="1">
      <alignment vertical="center"/>
    </xf>
    <xf numFmtId="0" fontId="30" fillId="0" borderId="0" xfId="128" applyFont="1" applyFill="1">
      <alignment/>
      <protection/>
    </xf>
    <xf numFmtId="4" fontId="22" fillId="0" borderId="0" xfId="118" applyNumberFormat="1" applyFont="1" applyAlignment="1">
      <alignment/>
      <protection/>
    </xf>
    <xf numFmtId="0" fontId="23" fillId="0" borderId="15" xfId="118" applyFont="1" applyFill="1" applyBorder="1" applyAlignment="1">
      <alignment horizontal="center" vertical="top" wrapText="1"/>
      <protection/>
    </xf>
    <xf numFmtId="0" fontId="23" fillId="0" borderId="16" xfId="118" applyFont="1" applyBorder="1" applyAlignment="1">
      <alignment horizontal="justify" vertical="top" wrapText="1"/>
      <protection/>
    </xf>
    <xf numFmtId="0" fontId="24" fillId="0" borderId="17" xfId="118" applyFont="1" applyFill="1" applyBorder="1" applyAlignment="1">
      <alignment horizontal="center" vertical="center"/>
      <protection/>
    </xf>
    <xf numFmtId="0" fontId="25" fillId="24" borderId="18" xfId="112" applyFont="1" applyFill="1" applyBorder="1" applyAlignment="1">
      <alignment horizontal="center" vertical="center" wrapText="1"/>
      <protection/>
    </xf>
    <xf numFmtId="0" fontId="22" fillId="0" borderId="18" xfId="100" applyNumberFormat="1" applyFont="1" applyFill="1" applyBorder="1" applyAlignment="1" applyProtection="1">
      <alignment horizontal="center" vertical="center"/>
      <protection hidden="1"/>
    </xf>
    <xf numFmtId="49" fontId="29" fillId="0" borderId="18" xfId="126" applyNumberFormat="1" applyFont="1" applyFill="1" applyBorder="1" applyAlignment="1" applyProtection="1">
      <alignment horizontal="center"/>
      <protection hidden="1"/>
    </xf>
    <xf numFmtId="186" fontId="29" fillId="0" borderId="18" xfId="100" applyNumberFormat="1" applyFont="1" applyBorder="1">
      <alignment/>
      <protection/>
    </xf>
    <xf numFmtId="0" fontId="24" fillId="0" borderId="10" xfId="112" applyFont="1" applyFill="1" applyBorder="1" applyAlignment="1">
      <alignment horizontal="center" vertical="center"/>
      <protection/>
    </xf>
    <xf numFmtId="186" fontId="24" fillId="0" borderId="11" xfId="112" applyNumberFormat="1" applyFont="1" applyFill="1" applyBorder="1" applyAlignment="1">
      <alignment horizontal="right"/>
      <protection/>
    </xf>
    <xf numFmtId="186" fontId="24" fillId="0" borderId="22" xfId="112" applyNumberFormat="1" applyFont="1" applyFill="1" applyBorder="1" applyAlignment="1">
      <alignment horizontal="right"/>
      <protection/>
    </xf>
    <xf numFmtId="186" fontId="24" fillId="0" borderId="14" xfId="112" applyNumberFormat="1" applyFont="1" applyFill="1" applyBorder="1" applyAlignment="1">
      <alignment horizontal="right"/>
      <protection/>
    </xf>
    <xf numFmtId="0" fontId="22" fillId="24" borderId="0" xfId="126" applyFont="1" applyFill="1" applyBorder="1" applyAlignment="1">
      <alignment horizontal="right"/>
      <protection/>
    </xf>
    <xf numFmtId="4" fontId="22" fillId="24" borderId="0" xfId="118" applyNumberFormat="1" applyFont="1" applyFill="1" applyAlignment="1">
      <alignment horizontal="right"/>
      <protection/>
    </xf>
    <xf numFmtId="0" fontId="25" fillId="0" borderId="0" xfId="127" applyFont="1" applyAlignment="1" applyProtection="1">
      <alignment/>
      <protection hidden="1"/>
    </xf>
    <xf numFmtId="0" fontId="25" fillId="0" borderId="0" xfId="118" applyFont="1" applyAlignment="1">
      <alignment/>
      <protection/>
    </xf>
    <xf numFmtId="0" fontId="25" fillId="0" borderId="0" xfId="118" applyFont="1" applyAlignment="1">
      <alignment horizontal="right"/>
      <protection/>
    </xf>
    <xf numFmtId="0" fontId="25" fillId="0" borderId="0" xfId="127" applyFont="1">
      <alignment/>
      <protection/>
    </xf>
    <xf numFmtId="0" fontId="22" fillId="24" borderId="0" xfId="118" applyFont="1" applyFill="1" applyAlignment="1" applyProtection="1">
      <alignment horizontal="right"/>
      <protection hidden="1"/>
    </xf>
    <xf numFmtId="0" fontId="25" fillId="24" borderId="0" xfId="127" applyFont="1" applyFill="1">
      <alignment/>
      <protection/>
    </xf>
    <xf numFmtId="0" fontId="25" fillId="24" borderId="0" xfId="127" applyFont="1" applyFill="1" applyProtection="1">
      <alignment/>
      <protection hidden="1"/>
    </xf>
    <xf numFmtId="0" fontId="25" fillId="24" borderId="0" xfId="127" applyFont="1" applyFill="1" applyAlignment="1" applyProtection="1">
      <alignment horizontal="right"/>
      <protection hidden="1"/>
    </xf>
    <xf numFmtId="0" fontId="22" fillId="24" borderId="0" xfId="127" applyFont="1" applyFill="1">
      <alignment/>
      <protection/>
    </xf>
    <xf numFmtId="0" fontId="22" fillId="24" borderId="0" xfId="127" applyFont="1" applyFill="1" applyProtection="1">
      <alignment/>
      <protection hidden="1"/>
    </xf>
    <xf numFmtId="0" fontId="22" fillId="24" borderId="0" xfId="127" applyFont="1" applyFill="1" applyAlignment="1" applyProtection="1">
      <alignment horizontal="right"/>
      <protection hidden="1"/>
    </xf>
    <xf numFmtId="0" fontId="22" fillId="24" borderId="0" xfId="127" applyFont="1" applyFill="1" applyAlignment="1" applyProtection="1">
      <alignment/>
      <protection hidden="1"/>
    </xf>
    <xf numFmtId="0" fontId="22" fillId="24" borderId="0" xfId="118" applyFont="1" applyFill="1" applyAlignment="1">
      <alignment/>
      <protection/>
    </xf>
    <xf numFmtId="0" fontId="25" fillId="24" borderId="0" xfId="118" applyFont="1" applyFill="1">
      <alignment/>
      <protection/>
    </xf>
    <xf numFmtId="0" fontId="25" fillId="24" borderId="0" xfId="118" applyFont="1" applyFill="1" applyAlignment="1">
      <alignment horizontal="right"/>
      <protection/>
    </xf>
    <xf numFmtId="0" fontId="35" fillId="24" borderId="0" xfId="127" applyFont="1" applyFill="1" applyAlignment="1">
      <alignment horizontal="center"/>
      <protection/>
    </xf>
    <xf numFmtId="0" fontId="36" fillId="24" borderId="19" xfId="127" applyFont="1" applyFill="1" applyBorder="1" applyAlignment="1">
      <alignment horizontal="center"/>
      <protection/>
    </xf>
    <xf numFmtId="0" fontId="36" fillId="24" borderId="20" xfId="118" applyFont="1" applyFill="1" applyBorder="1" applyAlignment="1">
      <alignment horizontal="center"/>
      <protection/>
    </xf>
    <xf numFmtId="0" fontId="36" fillId="24" borderId="21" xfId="118" applyFont="1" applyFill="1" applyBorder="1" applyAlignment="1">
      <alignment horizontal="center"/>
      <protection/>
    </xf>
    <xf numFmtId="186" fontId="25" fillId="24" borderId="0" xfId="127" applyNumberFormat="1" applyFont="1" applyFill="1">
      <alignment/>
      <protection/>
    </xf>
    <xf numFmtId="0" fontId="37" fillId="24" borderId="12" xfId="127" applyFont="1" applyFill="1" applyBorder="1" applyAlignment="1">
      <alignment horizontal="center" vertical="center" wrapText="1"/>
      <protection/>
    </xf>
    <xf numFmtId="0" fontId="35" fillId="24" borderId="13" xfId="118" applyFont="1" applyFill="1" applyBorder="1" applyAlignment="1">
      <alignment horizontal="center" vertical="center" wrapText="1"/>
      <protection/>
    </xf>
    <xf numFmtId="181" fontId="25" fillId="24" borderId="13" xfId="127" applyNumberFormat="1" applyFont="1" applyFill="1" applyBorder="1" applyAlignment="1" applyProtection="1">
      <alignment horizontal="left" vertical="center" wrapText="1"/>
      <protection hidden="1"/>
    </xf>
    <xf numFmtId="0" fontId="25" fillId="24" borderId="13" xfId="118" applyFont="1" applyFill="1" applyBorder="1" applyAlignment="1">
      <alignment horizontal="center" vertical="center" wrapText="1"/>
      <protection/>
    </xf>
    <xf numFmtId="181" fontId="25" fillId="24" borderId="13" xfId="127" applyNumberFormat="1" applyFont="1" applyFill="1" applyBorder="1" applyAlignment="1" applyProtection="1">
      <alignment horizontal="right" vertical="center"/>
      <protection hidden="1"/>
    </xf>
    <xf numFmtId="183" fontId="25" fillId="24" borderId="13" xfId="127" applyNumberFormat="1" applyFont="1" applyFill="1" applyBorder="1" applyAlignment="1" applyProtection="1">
      <alignment vertical="center" wrapText="1"/>
      <protection hidden="1"/>
    </xf>
    <xf numFmtId="181" fontId="25" fillId="24" borderId="13" xfId="127" applyNumberFormat="1" applyFont="1" applyFill="1" applyBorder="1" applyAlignment="1" applyProtection="1">
      <alignment vertical="center"/>
      <protection hidden="1"/>
    </xf>
    <xf numFmtId="186" fontId="35" fillId="24" borderId="14" xfId="127" applyNumberFormat="1" applyFont="1" applyFill="1" applyBorder="1" applyAlignment="1" applyProtection="1">
      <alignment vertical="center"/>
      <protection hidden="1"/>
    </xf>
    <xf numFmtId="0" fontId="37" fillId="24" borderId="12" xfId="127" applyFont="1" applyFill="1" applyBorder="1" applyAlignment="1">
      <alignment horizontal="center" vertical="center"/>
      <protection/>
    </xf>
    <xf numFmtId="182" fontId="35" fillId="24" borderId="13" xfId="127" applyNumberFormat="1" applyFont="1" applyFill="1" applyBorder="1" applyAlignment="1" applyProtection="1">
      <alignment horizontal="center" vertical="center" wrapText="1"/>
      <protection hidden="1"/>
    </xf>
    <xf numFmtId="181" fontId="25" fillId="0" borderId="13" xfId="127" applyNumberFormat="1" applyFont="1" applyFill="1" applyBorder="1" applyAlignment="1" applyProtection="1">
      <alignment horizontal="left" vertical="center" wrapText="1"/>
      <protection hidden="1"/>
    </xf>
    <xf numFmtId="181" fontId="25" fillId="24" borderId="13" xfId="127" applyNumberFormat="1" applyFont="1" applyFill="1" applyBorder="1" applyAlignment="1" applyProtection="1">
      <alignment horizontal="center" vertical="center" wrapText="1"/>
      <protection hidden="1"/>
    </xf>
    <xf numFmtId="182" fontId="35" fillId="0" borderId="13" xfId="127" applyNumberFormat="1" applyFont="1" applyFill="1" applyBorder="1" applyAlignment="1" applyProtection="1">
      <alignment horizontal="center" vertical="center" wrapText="1"/>
      <protection hidden="1"/>
    </xf>
    <xf numFmtId="181" fontId="25" fillId="0" borderId="13" xfId="127" applyNumberFormat="1" applyFont="1" applyFill="1" applyBorder="1" applyAlignment="1" applyProtection="1">
      <alignment horizontal="center" vertical="center" wrapText="1"/>
      <protection hidden="1"/>
    </xf>
    <xf numFmtId="181" fontId="25" fillId="0" borderId="13" xfId="127" applyNumberFormat="1" applyFont="1" applyFill="1" applyBorder="1" applyAlignment="1" applyProtection="1">
      <alignment horizontal="right" vertical="center"/>
      <protection hidden="1"/>
    </xf>
    <xf numFmtId="183" fontId="25" fillId="0" borderId="13" xfId="127" applyNumberFormat="1" applyFont="1" applyFill="1" applyBorder="1" applyAlignment="1" applyProtection="1">
      <alignment horizontal="center" vertical="center" wrapText="1"/>
      <protection hidden="1"/>
    </xf>
    <xf numFmtId="186" fontId="35" fillId="24" borderId="13" xfId="127" applyNumberFormat="1" applyFont="1" applyFill="1" applyBorder="1" applyAlignment="1" applyProtection="1">
      <alignment vertical="center"/>
      <protection hidden="1"/>
    </xf>
    <xf numFmtId="186" fontId="25" fillId="24" borderId="14" xfId="127" applyNumberFormat="1" applyFont="1" applyFill="1" applyBorder="1" applyAlignment="1" applyProtection="1">
      <alignment vertical="center"/>
      <protection hidden="1"/>
    </xf>
    <xf numFmtId="190" fontId="25" fillId="24" borderId="0" xfId="127" applyNumberFormat="1" applyFont="1" applyFill="1">
      <alignment/>
      <protection/>
    </xf>
    <xf numFmtId="0" fontId="25" fillId="24" borderId="16" xfId="118" applyFont="1" applyFill="1" applyBorder="1" applyAlignment="1">
      <alignment horizontal="center" vertical="center" wrapText="1"/>
      <protection/>
    </xf>
    <xf numFmtId="181" fontId="25" fillId="24" borderId="16" xfId="127" applyNumberFormat="1" applyFont="1" applyFill="1" applyBorder="1" applyAlignment="1" applyProtection="1">
      <alignment horizontal="right" vertical="center"/>
      <protection hidden="1"/>
    </xf>
    <xf numFmtId="183" fontId="25" fillId="24" borderId="16" xfId="127" applyNumberFormat="1" applyFont="1" applyFill="1" applyBorder="1" applyAlignment="1" applyProtection="1">
      <alignment vertical="center" wrapText="1"/>
      <protection hidden="1"/>
    </xf>
    <xf numFmtId="181" fontId="25" fillId="24" borderId="16" xfId="127" applyNumberFormat="1" applyFont="1" applyFill="1" applyBorder="1" applyAlignment="1" applyProtection="1">
      <alignment vertical="center"/>
      <protection hidden="1"/>
    </xf>
    <xf numFmtId="0" fontId="36" fillId="24" borderId="19" xfId="127" applyFont="1" applyFill="1" applyBorder="1" applyAlignment="1">
      <alignment horizontal="center" vertical="center"/>
      <protection/>
    </xf>
    <xf numFmtId="180" fontId="25" fillId="24" borderId="20" xfId="127" applyNumberFormat="1" applyFont="1" applyFill="1" applyBorder="1" applyAlignment="1" applyProtection="1">
      <alignment horizontal="center" vertical="center"/>
      <protection hidden="1"/>
    </xf>
    <xf numFmtId="180" fontId="35" fillId="24" borderId="20" xfId="127" applyNumberFormat="1" applyFont="1" applyFill="1" applyBorder="1" applyAlignment="1" applyProtection="1">
      <alignment horizontal="left"/>
      <protection hidden="1"/>
    </xf>
    <xf numFmtId="180" fontId="25" fillId="24" borderId="20" xfId="127" applyNumberFormat="1" applyFont="1" applyFill="1" applyBorder="1" applyAlignment="1" applyProtection="1">
      <alignment horizontal="right" vertical="center"/>
      <protection hidden="1"/>
    </xf>
    <xf numFmtId="180" fontId="25" fillId="24" borderId="20" xfId="127" applyNumberFormat="1" applyFont="1" applyFill="1" applyBorder="1" applyAlignment="1" applyProtection="1">
      <alignment vertical="center"/>
      <protection hidden="1"/>
    </xf>
    <xf numFmtId="186" fontId="35" fillId="24" borderId="21" xfId="127" applyNumberFormat="1" applyFont="1" applyFill="1" applyBorder="1" applyAlignment="1" applyProtection="1">
      <alignment/>
      <protection hidden="1"/>
    </xf>
    <xf numFmtId="0" fontId="22" fillId="24" borderId="0" xfId="118" applyFont="1" applyFill="1">
      <alignment/>
      <protection/>
    </xf>
    <xf numFmtId="186" fontId="25" fillId="24" borderId="0" xfId="118" applyNumberFormat="1" applyFont="1" applyFill="1">
      <alignment/>
      <protection/>
    </xf>
    <xf numFmtId="0" fontId="25" fillId="24" borderId="0" xfId="127" applyFont="1" applyFill="1" applyAlignment="1">
      <alignment horizontal="right"/>
      <protection/>
    </xf>
    <xf numFmtId="4" fontId="28" fillId="0" borderId="0" xfId="153" applyNumberFormat="1" applyFont="1" applyFill="1" applyAlignment="1">
      <alignment horizontal="right"/>
    </xf>
    <xf numFmtId="0" fontId="23" fillId="0" borderId="0" xfId="118" applyFont="1" applyFill="1" applyAlignment="1">
      <alignment horizontal="right"/>
      <protection/>
    </xf>
    <xf numFmtId="49" fontId="22" fillId="0" borderId="0" xfId="112" applyNumberFormat="1" applyFont="1" applyFill="1" applyBorder="1" applyAlignment="1">
      <alignment horizontal="center" vertical="center"/>
      <protection/>
    </xf>
    <xf numFmtId="0" fontId="22" fillId="0" borderId="0" xfId="112" applyFont="1" applyFill="1" applyBorder="1" applyAlignment="1">
      <alignment vertical="center" wrapText="1"/>
      <protection/>
    </xf>
    <xf numFmtId="186" fontId="22" fillId="0" borderId="0" xfId="112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22" fillId="0" borderId="0" xfId="128" applyFont="1" applyAlignment="1" applyProtection="1">
      <alignment horizontal="right"/>
      <protection hidden="1"/>
    </xf>
    <xf numFmtId="0" fontId="28" fillId="24" borderId="0" xfId="112" applyFont="1" applyFill="1" applyAlignment="1">
      <alignment horizontal="right"/>
      <protection/>
    </xf>
    <xf numFmtId="4" fontId="28" fillId="0" borderId="0" xfId="153" applyNumberFormat="1" applyFont="1" applyFill="1" applyBorder="1" applyAlignment="1">
      <alignment horizontal="right"/>
    </xf>
    <xf numFmtId="181" fontId="25" fillId="24" borderId="11" xfId="127" applyNumberFormat="1" applyFont="1" applyFill="1" applyBorder="1" applyAlignment="1" applyProtection="1">
      <alignment horizontal="center" vertical="center" wrapText="1"/>
      <protection hidden="1"/>
    </xf>
    <xf numFmtId="181" fontId="25" fillId="24" borderId="11" xfId="127" applyNumberFormat="1" applyFont="1" applyFill="1" applyBorder="1" applyAlignment="1" applyProtection="1">
      <alignment horizontal="right" vertical="center"/>
      <protection hidden="1"/>
    </xf>
    <xf numFmtId="183" fontId="25" fillId="24" borderId="11" xfId="127" applyNumberFormat="1" applyFont="1" applyFill="1" applyBorder="1" applyAlignment="1" applyProtection="1">
      <alignment vertical="center" wrapText="1"/>
      <protection hidden="1"/>
    </xf>
    <xf numFmtId="181" fontId="25" fillId="24" borderId="11" xfId="127" applyNumberFormat="1" applyFont="1" applyFill="1" applyBorder="1" applyAlignment="1" applyProtection="1">
      <alignment vertical="center"/>
      <protection hidden="1"/>
    </xf>
    <xf numFmtId="186" fontId="25" fillId="24" borderId="22" xfId="127" applyNumberFormat="1" applyFont="1" applyFill="1" applyBorder="1" applyAlignment="1" applyProtection="1">
      <alignment vertical="center"/>
      <protection hidden="1"/>
    </xf>
    <xf numFmtId="0" fontId="28" fillId="0" borderId="18" xfId="112" applyFont="1" applyBorder="1" applyAlignment="1">
      <alignment horizontal="center" wrapText="1"/>
      <protection/>
    </xf>
    <xf numFmtId="0" fontId="28" fillId="0" borderId="18" xfId="112" applyFont="1" applyFill="1" applyBorder="1" applyAlignment="1">
      <alignment horizontal="center" wrapText="1"/>
      <protection/>
    </xf>
    <xf numFmtId="0" fontId="25" fillId="0" borderId="18" xfId="112" applyFont="1" applyBorder="1" applyAlignment="1">
      <alignment horizontal="center" wrapText="1"/>
      <protection/>
    </xf>
    <xf numFmtId="0" fontId="25" fillId="0" borderId="18" xfId="112" applyFont="1" applyFill="1" applyBorder="1" applyAlignment="1">
      <alignment horizontal="center" wrapText="1"/>
      <protection/>
    </xf>
    <xf numFmtId="0" fontId="23" fillId="24" borderId="12" xfId="126" applyNumberFormat="1" applyFont="1" applyFill="1" applyBorder="1" applyAlignment="1" applyProtection="1">
      <alignment horizontal="left" vertical="center" wrapText="1"/>
      <protection hidden="1"/>
    </xf>
    <xf numFmtId="0" fontId="23" fillId="24" borderId="12" xfId="0" applyFont="1" applyFill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center" wrapText="1"/>
    </xf>
    <xf numFmtId="0" fontId="29" fillId="0" borderId="15" xfId="100" applyNumberFormat="1" applyFont="1" applyFill="1" applyBorder="1" applyAlignment="1" applyProtection="1">
      <alignment horizontal="justify" vertical="center" wrapText="1"/>
      <protection hidden="1"/>
    </xf>
    <xf numFmtId="181" fontId="29" fillId="0" borderId="16" xfId="100" applyNumberFormat="1" applyFont="1" applyFill="1" applyBorder="1" applyAlignment="1" applyProtection="1">
      <alignment horizontal="center" wrapText="1"/>
      <protection hidden="1"/>
    </xf>
    <xf numFmtId="1" fontId="29" fillId="0" borderId="16" xfId="100" applyNumberFormat="1" applyFont="1" applyFill="1" applyBorder="1" applyAlignment="1" applyProtection="1">
      <alignment horizontal="center" wrapText="1"/>
      <protection hidden="1"/>
    </xf>
    <xf numFmtId="187" fontId="29" fillId="0" borderId="16" xfId="100" applyNumberFormat="1" applyFont="1" applyFill="1" applyBorder="1" applyAlignment="1" applyProtection="1">
      <alignment horizontal="center" wrapText="1"/>
      <protection hidden="1"/>
    </xf>
    <xf numFmtId="188" fontId="29" fillId="0" borderId="16" xfId="100" applyNumberFormat="1" applyFont="1" applyFill="1" applyBorder="1" applyAlignment="1" applyProtection="1">
      <alignment horizontal="center" wrapText="1"/>
      <protection hidden="1"/>
    </xf>
    <xf numFmtId="186" fontId="29" fillId="0" borderId="17" xfId="100" applyNumberFormat="1" applyFont="1" applyBorder="1">
      <alignment/>
      <protection/>
    </xf>
    <xf numFmtId="186" fontId="22" fillId="0" borderId="0" xfId="100" applyNumberFormat="1" applyFont="1">
      <alignment/>
      <protection/>
    </xf>
    <xf numFmtId="0" fontId="22" fillId="0" borderId="0" xfId="126" applyFont="1" applyAlignment="1">
      <alignment horizontal="right"/>
      <protection/>
    </xf>
    <xf numFmtId="0" fontId="29" fillId="0" borderId="0" xfId="126" applyNumberFormat="1" applyFont="1" applyFill="1" applyAlignment="1" applyProtection="1">
      <alignment horizontal="centerContinuous"/>
      <protection hidden="1"/>
    </xf>
    <xf numFmtId="0" fontId="22" fillId="0" borderId="0" xfId="126" applyNumberFormat="1" applyFont="1" applyFill="1" applyAlignment="1" applyProtection="1">
      <alignment horizontal="centerContinuous"/>
      <protection hidden="1"/>
    </xf>
    <xf numFmtId="0" fontId="22" fillId="0" borderId="0" xfId="129" applyNumberFormat="1" applyFont="1" applyFill="1" applyAlignment="1" applyProtection="1">
      <alignment horizontal="right" vertical="center"/>
      <protection hidden="1"/>
    </xf>
    <xf numFmtId="0" fontId="22" fillId="0" borderId="18" xfId="126" applyNumberFormat="1" applyFont="1" applyFill="1" applyBorder="1" applyAlignment="1" applyProtection="1">
      <alignment/>
      <protection hidden="1"/>
    </xf>
    <xf numFmtId="0" fontId="22" fillId="0" borderId="18" xfId="126" applyNumberFormat="1" applyFont="1" applyFill="1" applyBorder="1" applyAlignment="1" applyProtection="1">
      <alignment horizontal="center" vertical="center"/>
      <protection hidden="1"/>
    </xf>
    <xf numFmtId="0" fontId="22" fillId="0" borderId="18" xfId="126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126" applyNumberFormat="1" applyFont="1" applyFill="1" applyBorder="1" applyAlignment="1" applyProtection="1">
      <alignment horizontal="center"/>
      <protection hidden="1"/>
    </xf>
    <xf numFmtId="0" fontId="29" fillId="0" borderId="27" xfId="126" applyFont="1" applyFill="1" applyBorder="1" applyAlignment="1" applyProtection="1">
      <alignment/>
      <protection hidden="1"/>
    </xf>
    <xf numFmtId="203" fontId="29" fillId="0" borderId="25" xfId="126" applyNumberFormat="1" applyFont="1" applyFill="1" applyBorder="1" applyAlignment="1" applyProtection="1">
      <alignment wrapText="1"/>
      <protection hidden="1"/>
    </xf>
    <xf numFmtId="183" fontId="29" fillId="0" borderId="25" xfId="126" applyNumberFormat="1" applyFont="1" applyFill="1" applyBorder="1" applyAlignment="1" applyProtection="1">
      <alignment/>
      <protection hidden="1"/>
    </xf>
    <xf numFmtId="201" fontId="29" fillId="0" borderId="26" xfId="126" applyNumberFormat="1" applyFont="1" applyFill="1" applyBorder="1" applyAlignment="1" applyProtection="1">
      <alignment/>
      <protection hidden="1"/>
    </xf>
    <xf numFmtId="0" fontId="22" fillId="0" borderId="12" xfId="126" applyFont="1" applyFill="1" applyBorder="1" applyAlignment="1" applyProtection="1">
      <alignment/>
      <protection hidden="1"/>
    </xf>
    <xf numFmtId="203" fontId="22" fillId="0" borderId="13" xfId="126" applyNumberFormat="1" applyFont="1" applyFill="1" applyBorder="1" applyAlignment="1" applyProtection="1">
      <alignment wrapText="1"/>
      <protection hidden="1"/>
    </xf>
    <xf numFmtId="183" fontId="22" fillId="0" borderId="13" xfId="126" applyNumberFormat="1" applyFont="1" applyFill="1" applyBorder="1" applyAlignment="1" applyProtection="1">
      <alignment/>
      <protection hidden="1"/>
    </xf>
    <xf numFmtId="201" fontId="22" fillId="0" borderId="14" xfId="126" applyNumberFormat="1" applyFont="1" applyFill="1" applyBorder="1" applyAlignment="1" applyProtection="1">
      <alignment/>
      <protection hidden="1"/>
    </xf>
    <xf numFmtId="0" fontId="29" fillId="0" borderId="12" xfId="126" applyFont="1" applyFill="1" applyBorder="1" applyAlignment="1" applyProtection="1">
      <alignment/>
      <protection hidden="1"/>
    </xf>
    <xf numFmtId="203" fontId="29" fillId="0" borderId="13" xfId="126" applyNumberFormat="1" applyFont="1" applyFill="1" applyBorder="1" applyAlignment="1" applyProtection="1">
      <alignment wrapText="1"/>
      <protection hidden="1"/>
    </xf>
    <xf numFmtId="183" fontId="29" fillId="0" borderId="13" xfId="126" applyNumberFormat="1" applyFont="1" applyFill="1" applyBorder="1" applyAlignment="1" applyProtection="1">
      <alignment/>
      <protection hidden="1"/>
    </xf>
    <xf numFmtId="201" fontId="29" fillId="0" borderId="14" xfId="126" applyNumberFormat="1" applyFont="1" applyFill="1" applyBorder="1" applyAlignment="1" applyProtection="1">
      <alignment/>
      <protection hidden="1"/>
    </xf>
    <xf numFmtId="203" fontId="22" fillId="0" borderId="28" xfId="126" applyNumberFormat="1" applyFont="1" applyFill="1" applyBorder="1" applyAlignment="1" applyProtection="1">
      <alignment wrapText="1"/>
      <protection hidden="1"/>
    </xf>
    <xf numFmtId="183" fontId="22" fillId="0" borderId="28" xfId="126" applyNumberFormat="1" applyFont="1" applyFill="1" applyBorder="1" applyAlignment="1" applyProtection="1">
      <alignment/>
      <protection hidden="1"/>
    </xf>
    <xf numFmtId="0" fontId="22" fillId="0" borderId="18" xfId="126" applyFont="1" applyFill="1" applyBorder="1" applyAlignment="1" applyProtection="1">
      <alignment/>
      <protection hidden="1"/>
    </xf>
    <xf numFmtId="192" fontId="29" fillId="0" borderId="18" xfId="126" applyNumberFormat="1" applyFont="1" applyFill="1" applyBorder="1" applyAlignment="1" applyProtection="1">
      <alignment/>
      <protection hidden="1"/>
    </xf>
    <xf numFmtId="0" fontId="22" fillId="0" borderId="0" xfId="126" applyNumberFormat="1" applyFont="1" applyFill="1" applyAlignment="1" applyProtection="1">
      <alignment/>
      <protection hidden="1"/>
    </xf>
    <xf numFmtId="0" fontId="22" fillId="0" borderId="0" xfId="110" applyFont="1" applyAlignment="1">
      <alignment horizontal="right"/>
      <protection/>
    </xf>
    <xf numFmtId="0" fontId="22" fillId="0" borderId="0" xfId="110" applyFont="1">
      <alignment/>
      <protection/>
    </xf>
    <xf numFmtId="49" fontId="22" fillId="0" borderId="0" xfId="110" applyNumberFormat="1" applyFont="1">
      <alignment/>
      <protection/>
    </xf>
    <xf numFmtId="49" fontId="22" fillId="0" borderId="0" xfId="110" applyNumberFormat="1" applyFont="1" applyFill="1" applyAlignment="1" applyProtection="1">
      <alignment horizontal="right" vertical="center" wrapText="1"/>
      <protection hidden="1"/>
    </xf>
    <xf numFmtId="0" fontId="22" fillId="0" borderId="0" xfId="110" applyNumberFormat="1" applyFont="1" applyFill="1" applyAlignment="1" applyProtection="1">
      <alignment horizontal="right" vertical="center" wrapText="1"/>
      <protection hidden="1"/>
    </xf>
    <xf numFmtId="0" fontId="22" fillId="0" borderId="0" xfId="110" applyFont="1" applyAlignment="1" applyProtection="1">
      <alignment/>
      <protection hidden="1"/>
    </xf>
    <xf numFmtId="0" fontId="22" fillId="0" borderId="0" xfId="110" applyFont="1" applyProtection="1">
      <alignment/>
      <protection hidden="1"/>
    </xf>
    <xf numFmtId="0" fontId="22" fillId="0" borderId="0" xfId="110" applyFont="1" applyAlignment="1" applyProtection="1">
      <alignment horizontal="right"/>
      <protection hidden="1"/>
    </xf>
    <xf numFmtId="49" fontId="29" fillId="0" borderId="0" xfId="110" applyNumberFormat="1" applyFont="1" applyFill="1" applyAlignment="1" applyProtection="1">
      <alignment/>
      <protection hidden="1"/>
    </xf>
    <xf numFmtId="0" fontId="29" fillId="0" borderId="0" xfId="110" applyNumberFormat="1" applyFont="1" applyFill="1" applyAlignment="1" applyProtection="1">
      <alignment/>
      <protection hidden="1"/>
    </xf>
    <xf numFmtId="0" fontId="29" fillId="0" borderId="0" xfId="110" applyNumberFormat="1" applyFont="1" applyFill="1" applyAlignment="1" applyProtection="1">
      <alignment horizontal="center" wrapText="1"/>
      <protection hidden="1"/>
    </xf>
    <xf numFmtId="0" fontId="22" fillId="0" borderId="0" xfId="110" applyNumberFormat="1" applyFont="1" applyFill="1" applyAlignment="1" applyProtection="1">
      <alignment horizontal="center" wrapText="1"/>
      <protection hidden="1"/>
    </xf>
    <xf numFmtId="49" fontId="29" fillId="0" borderId="0" xfId="110" applyNumberFormat="1" applyFont="1" applyFill="1" applyAlignment="1" applyProtection="1">
      <alignment horizontal="center" wrapText="1"/>
      <protection hidden="1"/>
    </xf>
    <xf numFmtId="0" fontId="22" fillId="0" borderId="0" xfId="110" applyFont="1" applyBorder="1" applyProtection="1">
      <alignment/>
      <protection hidden="1"/>
    </xf>
    <xf numFmtId="49" fontId="22" fillId="0" borderId="0" xfId="110" applyNumberFormat="1" applyFont="1" applyProtection="1">
      <alignment/>
      <protection hidden="1"/>
    </xf>
    <xf numFmtId="0" fontId="22" fillId="0" borderId="29" xfId="110" applyNumberFormat="1" applyFont="1" applyFill="1" applyBorder="1" applyAlignment="1" applyProtection="1">
      <alignment/>
      <protection hidden="1"/>
    </xf>
    <xf numFmtId="0" fontId="22" fillId="0" borderId="29" xfId="110" applyNumberFormat="1" applyFont="1" applyFill="1" applyBorder="1" applyAlignment="1" applyProtection="1">
      <alignment horizontal="right"/>
      <protection hidden="1"/>
    </xf>
    <xf numFmtId="0" fontId="35" fillId="0" borderId="0" xfId="110" applyFont="1" applyAlignment="1" applyProtection="1">
      <alignment/>
      <protection hidden="1"/>
    </xf>
    <xf numFmtId="0" fontId="35" fillId="0" borderId="0" xfId="110" applyFont="1" applyBorder="1" applyProtection="1">
      <alignment/>
      <protection hidden="1"/>
    </xf>
    <xf numFmtId="0" fontId="35" fillId="0" borderId="0" xfId="110" applyFont="1" applyProtection="1">
      <alignment/>
      <protection hidden="1"/>
    </xf>
    <xf numFmtId="0" fontId="35" fillId="0" borderId="0" xfId="110" applyFont="1">
      <alignment/>
      <protection/>
    </xf>
    <xf numFmtId="49" fontId="29" fillId="24" borderId="10" xfId="110" applyNumberFormat="1" applyFont="1" applyFill="1" applyBorder="1" applyAlignment="1" applyProtection="1">
      <alignment wrapText="1"/>
      <protection hidden="1"/>
    </xf>
    <xf numFmtId="192" fontId="29" fillId="24" borderId="11" xfId="110" applyNumberFormat="1" applyFont="1" applyFill="1" applyBorder="1" applyAlignment="1" applyProtection="1">
      <alignment wrapText="1"/>
      <protection hidden="1"/>
    </xf>
    <xf numFmtId="198" fontId="29" fillId="24" borderId="11" xfId="110" applyNumberFormat="1" applyFont="1" applyFill="1" applyBorder="1" applyAlignment="1" applyProtection="1">
      <alignment/>
      <protection hidden="1"/>
    </xf>
    <xf numFmtId="199" fontId="29" fillId="24" borderId="11" xfId="110" applyNumberFormat="1" applyFont="1" applyFill="1" applyBorder="1" applyAlignment="1" applyProtection="1">
      <alignment/>
      <protection hidden="1"/>
    </xf>
    <xf numFmtId="200" fontId="29" fillId="24" borderId="11" xfId="110" applyNumberFormat="1" applyFont="1" applyFill="1" applyBorder="1" applyAlignment="1" applyProtection="1">
      <alignment/>
      <protection hidden="1"/>
    </xf>
    <xf numFmtId="198" fontId="29" fillId="24" borderId="11" xfId="110" applyNumberFormat="1" applyFont="1" applyFill="1" applyBorder="1" applyAlignment="1" applyProtection="1">
      <alignment horizontal="right"/>
      <protection hidden="1"/>
    </xf>
    <xf numFmtId="201" fontId="29" fillId="24" borderId="11" xfId="110" applyNumberFormat="1" applyFont="1" applyFill="1" applyBorder="1" applyAlignment="1" applyProtection="1">
      <alignment/>
      <protection hidden="1"/>
    </xf>
    <xf numFmtId="201" fontId="29" fillId="24" borderId="22" xfId="110" applyNumberFormat="1" applyFont="1" applyFill="1" applyBorder="1" applyAlignment="1" applyProtection="1">
      <alignment/>
      <protection hidden="1"/>
    </xf>
    <xf numFmtId="49" fontId="22" fillId="0" borderId="12" xfId="110" applyNumberFormat="1" applyFont="1" applyFill="1" applyBorder="1" applyAlignment="1" applyProtection="1">
      <alignment wrapText="1"/>
      <protection hidden="1"/>
    </xf>
    <xf numFmtId="192" fontId="22" fillId="0" borderId="13" xfId="110" applyNumberFormat="1" applyFont="1" applyFill="1" applyBorder="1" applyAlignment="1" applyProtection="1">
      <alignment wrapText="1"/>
      <protection hidden="1"/>
    </xf>
    <xf numFmtId="198" fontId="22" fillId="0" borderId="13" xfId="110" applyNumberFormat="1" applyFont="1" applyFill="1" applyBorder="1" applyAlignment="1" applyProtection="1">
      <alignment/>
      <protection hidden="1"/>
    </xf>
    <xf numFmtId="199" fontId="22" fillId="0" borderId="13" xfId="110" applyNumberFormat="1" applyFont="1" applyFill="1" applyBorder="1" applyAlignment="1" applyProtection="1">
      <alignment/>
      <protection hidden="1"/>
    </xf>
    <xf numFmtId="200" fontId="22" fillId="0" borderId="13" xfId="110" applyNumberFormat="1" applyFont="1" applyFill="1" applyBorder="1" applyAlignment="1" applyProtection="1">
      <alignment/>
      <protection hidden="1"/>
    </xf>
    <xf numFmtId="198" fontId="22" fillId="0" borderId="13" xfId="110" applyNumberFormat="1" applyFont="1" applyFill="1" applyBorder="1" applyAlignment="1" applyProtection="1">
      <alignment horizontal="right"/>
      <protection hidden="1"/>
    </xf>
    <xf numFmtId="201" fontId="22" fillId="0" borderId="13" xfId="110" applyNumberFormat="1" applyFont="1" applyFill="1" applyBorder="1" applyAlignment="1" applyProtection="1">
      <alignment/>
      <protection hidden="1"/>
    </xf>
    <xf numFmtId="201" fontId="22" fillId="0" borderId="14" xfId="110" applyNumberFormat="1" applyFont="1" applyFill="1" applyBorder="1" applyAlignment="1" applyProtection="1">
      <alignment/>
      <protection hidden="1"/>
    </xf>
    <xf numFmtId="49" fontId="29" fillId="24" borderId="12" xfId="110" applyNumberFormat="1" applyFont="1" applyFill="1" applyBorder="1" applyAlignment="1" applyProtection="1">
      <alignment wrapText="1"/>
      <protection hidden="1"/>
    </xf>
    <xf numFmtId="192" fontId="29" fillId="24" borderId="13" xfId="110" applyNumberFormat="1" applyFont="1" applyFill="1" applyBorder="1" applyAlignment="1" applyProtection="1">
      <alignment wrapText="1"/>
      <protection hidden="1"/>
    </xf>
    <xf numFmtId="198" fontId="29" fillId="24" borderId="13" xfId="110" applyNumberFormat="1" applyFont="1" applyFill="1" applyBorder="1" applyAlignment="1" applyProtection="1">
      <alignment/>
      <protection hidden="1"/>
    </xf>
    <xf numFmtId="199" fontId="29" fillId="24" borderId="13" xfId="110" applyNumberFormat="1" applyFont="1" applyFill="1" applyBorder="1" applyAlignment="1" applyProtection="1">
      <alignment/>
      <protection hidden="1"/>
    </xf>
    <xf numFmtId="200" fontId="29" fillId="24" borderId="13" xfId="110" applyNumberFormat="1" applyFont="1" applyFill="1" applyBorder="1" applyAlignment="1" applyProtection="1">
      <alignment/>
      <protection hidden="1"/>
    </xf>
    <xf numFmtId="198" fontId="29" fillId="24" borderId="13" xfId="110" applyNumberFormat="1" applyFont="1" applyFill="1" applyBorder="1" applyAlignment="1" applyProtection="1">
      <alignment horizontal="right"/>
      <protection hidden="1"/>
    </xf>
    <xf numFmtId="201" fontId="29" fillId="24" borderId="13" xfId="110" applyNumberFormat="1" applyFont="1" applyFill="1" applyBorder="1" applyAlignment="1" applyProtection="1">
      <alignment/>
      <protection hidden="1"/>
    </xf>
    <xf numFmtId="201" fontId="29" fillId="24" borderId="14" xfId="110" applyNumberFormat="1" applyFont="1" applyFill="1" applyBorder="1" applyAlignment="1" applyProtection="1">
      <alignment/>
      <protection hidden="1"/>
    </xf>
    <xf numFmtId="49" fontId="22" fillId="0" borderId="15" xfId="110" applyNumberFormat="1" applyFont="1" applyFill="1" applyBorder="1" applyAlignment="1" applyProtection="1">
      <alignment wrapText="1"/>
      <protection hidden="1"/>
    </xf>
    <xf numFmtId="192" fontId="22" fillId="0" borderId="16" xfId="110" applyNumberFormat="1" applyFont="1" applyFill="1" applyBorder="1" applyAlignment="1" applyProtection="1">
      <alignment wrapText="1"/>
      <protection hidden="1"/>
    </xf>
    <xf numFmtId="198" fontId="22" fillId="0" borderId="16" xfId="110" applyNumberFormat="1" applyFont="1" applyFill="1" applyBorder="1" applyAlignment="1" applyProtection="1">
      <alignment/>
      <protection hidden="1"/>
    </xf>
    <xf numFmtId="199" fontId="22" fillId="0" borderId="16" xfId="110" applyNumberFormat="1" applyFont="1" applyFill="1" applyBorder="1" applyAlignment="1" applyProtection="1">
      <alignment/>
      <protection hidden="1"/>
    </xf>
    <xf numFmtId="200" fontId="22" fillId="0" borderId="16" xfId="110" applyNumberFormat="1" applyFont="1" applyFill="1" applyBorder="1" applyAlignment="1" applyProtection="1">
      <alignment/>
      <protection hidden="1"/>
    </xf>
    <xf numFmtId="198" fontId="22" fillId="0" borderId="16" xfId="110" applyNumberFormat="1" applyFont="1" applyFill="1" applyBorder="1" applyAlignment="1" applyProtection="1">
      <alignment horizontal="right"/>
      <protection hidden="1"/>
    </xf>
    <xf numFmtId="201" fontId="22" fillId="0" borderId="16" xfId="110" applyNumberFormat="1" applyFont="1" applyFill="1" applyBorder="1" applyAlignment="1" applyProtection="1">
      <alignment/>
      <protection hidden="1"/>
    </xf>
    <xf numFmtId="201" fontId="22" fillId="0" borderId="17" xfId="110" applyNumberFormat="1" applyFont="1" applyFill="1" applyBorder="1" applyAlignment="1" applyProtection="1">
      <alignment/>
      <protection hidden="1"/>
    </xf>
    <xf numFmtId="49" fontId="29" fillId="0" borderId="18" xfId="110" applyNumberFormat="1" applyFont="1" applyFill="1" applyBorder="1" applyAlignment="1" applyProtection="1">
      <alignment/>
      <protection hidden="1"/>
    </xf>
    <xf numFmtId="0" fontId="29" fillId="0" borderId="18" xfId="110" applyNumberFormat="1" applyFont="1" applyFill="1" applyBorder="1" applyAlignment="1" applyProtection="1">
      <alignment/>
      <protection hidden="1"/>
    </xf>
    <xf numFmtId="0" fontId="29" fillId="0" borderId="18" xfId="110" applyFont="1" applyFill="1" applyBorder="1" applyAlignment="1" applyProtection="1">
      <alignment/>
      <protection hidden="1"/>
    </xf>
    <xf numFmtId="192" fontId="29" fillId="0" borderId="18" xfId="110" applyNumberFormat="1" applyFont="1" applyFill="1" applyBorder="1" applyAlignment="1" applyProtection="1">
      <alignment/>
      <protection hidden="1"/>
    </xf>
    <xf numFmtId="0" fontId="22" fillId="0" borderId="0" xfId="110" applyFont="1" applyFill="1" applyAlignment="1" applyProtection="1">
      <alignment/>
      <protection hidden="1"/>
    </xf>
    <xf numFmtId="49" fontId="22" fillId="0" borderId="0" xfId="110" applyNumberFormat="1" applyFont="1" applyBorder="1" applyProtection="1">
      <alignment/>
      <protection hidden="1"/>
    </xf>
    <xf numFmtId="186" fontId="25" fillId="24" borderId="14" xfId="127" applyNumberFormat="1" applyFont="1" applyFill="1" applyBorder="1" applyAlignment="1" applyProtection="1">
      <alignment horizontal="right" vertical="center"/>
      <protection hidden="1"/>
    </xf>
    <xf numFmtId="186" fontId="35" fillId="24" borderId="17" xfId="127" applyNumberFormat="1" applyFont="1" applyFill="1" applyBorder="1" applyAlignment="1" applyProtection="1">
      <alignment vertical="center"/>
      <protection hidden="1"/>
    </xf>
    <xf numFmtId="0" fontId="22" fillId="0" borderId="0" xfId="111" applyFont="1" applyAlignment="1">
      <alignment horizontal="right"/>
      <protection/>
    </xf>
    <xf numFmtId="0" fontId="25" fillId="0" borderId="0" xfId="111" applyFont="1">
      <alignment/>
      <protection/>
    </xf>
    <xf numFmtId="49" fontId="25" fillId="0" borderId="0" xfId="111" applyNumberFormat="1" applyFont="1">
      <alignment/>
      <protection/>
    </xf>
    <xf numFmtId="49" fontId="37" fillId="0" borderId="0" xfId="111" applyNumberFormat="1" applyFont="1" applyFill="1" applyAlignment="1" applyProtection="1">
      <alignment/>
      <protection hidden="1"/>
    </xf>
    <xf numFmtId="0" fontId="37" fillId="0" borderId="0" xfId="111" applyNumberFormat="1" applyFont="1" applyFill="1" applyAlignment="1" applyProtection="1">
      <alignment/>
      <protection hidden="1"/>
    </xf>
    <xf numFmtId="0" fontId="36" fillId="0" borderId="0" xfId="111" applyFont="1" applyAlignment="1" applyProtection="1">
      <alignment/>
      <protection hidden="1"/>
    </xf>
    <xf numFmtId="0" fontId="25" fillId="0" borderId="0" xfId="111" applyFont="1" applyAlignment="1" applyProtection="1">
      <alignment/>
      <protection hidden="1"/>
    </xf>
    <xf numFmtId="0" fontId="25" fillId="0" borderId="0" xfId="111" applyFont="1" applyProtection="1">
      <alignment/>
      <protection hidden="1"/>
    </xf>
    <xf numFmtId="0" fontId="36" fillId="0" borderId="0" xfId="111" applyNumberFormat="1" applyFont="1" applyFill="1" applyAlignment="1" applyProtection="1">
      <alignment horizontal="center" wrapText="1"/>
      <protection hidden="1"/>
    </xf>
    <xf numFmtId="0" fontId="24" fillId="0" borderId="0" xfId="111" applyNumberFormat="1" applyFont="1" applyFill="1" applyAlignment="1" applyProtection="1">
      <alignment horizontal="center" wrapText="1"/>
      <protection hidden="1"/>
    </xf>
    <xf numFmtId="49" fontId="24" fillId="0" borderId="0" xfId="111" applyNumberFormat="1" applyFont="1" applyFill="1" applyAlignment="1" applyProtection="1">
      <alignment horizontal="center" wrapText="1"/>
      <protection hidden="1"/>
    </xf>
    <xf numFmtId="0" fontId="37" fillId="0" borderId="0" xfId="111" applyNumberFormat="1" applyFont="1" applyFill="1" applyAlignment="1" applyProtection="1">
      <alignment horizontal="centerContinuous"/>
      <protection hidden="1"/>
    </xf>
    <xf numFmtId="0" fontId="25" fillId="0" borderId="0" xfId="111" applyFont="1" applyBorder="1" applyProtection="1">
      <alignment/>
      <protection hidden="1"/>
    </xf>
    <xf numFmtId="49" fontId="25" fillId="0" borderId="0" xfId="111" applyNumberFormat="1" applyFont="1" applyProtection="1">
      <alignment/>
      <protection hidden="1"/>
    </xf>
    <xf numFmtId="0" fontId="22" fillId="0" borderId="29" xfId="111" applyNumberFormat="1" applyFont="1" applyFill="1" applyBorder="1" applyAlignment="1" applyProtection="1">
      <alignment/>
      <protection hidden="1"/>
    </xf>
    <xf numFmtId="0" fontId="22" fillId="0" borderId="29" xfId="111" applyNumberFormat="1" applyFont="1" applyFill="1" applyBorder="1" applyAlignment="1" applyProtection="1">
      <alignment horizontal="right"/>
      <protection hidden="1"/>
    </xf>
    <xf numFmtId="0" fontId="36" fillId="0" borderId="0" xfId="111" applyNumberFormat="1" applyFont="1" applyFill="1" applyAlignment="1" applyProtection="1">
      <alignment horizontal="center" vertical="center"/>
      <protection hidden="1"/>
    </xf>
    <xf numFmtId="0" fontId="37" fillId="0" borderId="0" xfId="111" applyFont="1" applyAlignment="1" applyProtection="1">
      <alignment/>
      <protection hidden="1"/>
    </xf>
    <xf numFmtId="0" fontId="35" fillId="0" borderId="0" xfId="111" applyFont="1" applyBorder="1" applyProtection="1">
      <alignment/>
      <protection hidden="1"/>
    </xf>
    <xf numFmtId="0" fontId="35" fillId="0" borderId="0" xfId="111" applyFont="1" applyProtection="1">
      <alignment/>
      <protection hidden="1"/>
    </xf>
    <xf numFmtId="0" fontId="35" fillId="0" borderId="0" xfId="111" applyFont="1">
      <alignment/>
      <protection/>
    </xf>
    <xf numFmtId="49" fontId="35" fillId="24" borderId="10" xfId="111" applyNumberFormat="1" applyFont="1" applyFill="1" applyBorder="1" applyAlignment="1" applyProtection="1">
      <alignment wrapText="1"/>
      <protection hidden="1"/>
    </xf>
    <xf numFmtId="192" fontId="35" fillId="24" borderId="11" xfId="111" applyNumberFormat="1" applyFont="1" applyFill="1" applyBorder="1" applyAlignment="1" applyProtection="1">
      <alignment wrapText="1"/>
      <protection hidden="1"/>
    </xf>
    <xf numFmtId="198" fontId="35" fillId="24" borderId="11" xfId="111" applyNumberFormat="1" applyFont="1" applyFill="1" applyBorder="1" applyAlignment="1" applyProtection="1">
      <alignment/>
      <protection hidden="1"/>
    </xf>
    <xf numFmtId="199" fontId="35" fillId="24" borderId="11" xfId="111" applyNumberFormat="1" applyFont="1" applyFill="1" applyBorder="1" applyAlignment="1" applyProtection="1">
      <alignment/>
      <protection hidden="1"/>
    </xf>
    <xf numFmtId="200" fontId="35" fillId="24" borderId="11" xfId="111" applyNumberFormat="1" applyFont="1" applyFill="1" applyBorder="1" applyAlignment="1" applyProtection="1">
      <alignment/>
      <protection hidden="1"/>
    </xf>
    <xf numFmtId="198" fontId="35" fillId="24" borderId="11" xfId="111" applyNumberFormat="1" applyFont="1" applyFill="1" applyBorder="1" applyAlignment="1" applyProtection="1">
      <alignment horizontal="right"/>
      <protection hidden="1"/>
    </xf>
    <xf numFmtId="201" fontId="35" fillId="24" borderId="11" xfId="111" applyNumberFormat="1" applyFont="1" applyFill="1" applyBorder="1" applyAlignment="1" applyProtection="1">
      <alignment/>
      <protection hidden="1"/>
    </xf>
    <xf numFmtId="201" fontId="35" fillId="24" borderId="22" xfId="111" applyNumberFormat="1" applyFont="1" applyFill="1" applyBorder="1" applyAlignment="1" applyProtection="1">
      <alignment/>
      <protection hidden="1"/>
    </xf>
    <xf numFmtId="49" fontId="28" fillId="0" borderId="12" xfId="111" applyNumberFormat="1" applyFont="1" applyFill="1" applyBorder="1" applyAlignment="1" applyProtection="1">
      <alignment wrapText="1"/>
      <protection hidden="1"/>
    </xf>
    <xf numFmtId="192" fontId="28" fillId="0" borderId="13" xfId="111" applyNumberFormat="1" applyFont="1" applyFill="1" applyBorder="1" applyAlignment="1" applyProtection="1">
      <alignment wrapText="1"/>
      <protection hidden="1"/>
    </xf>
    <xf numFmtId="198" fontId="28" fillId="0" borderId="13" xfId="111" applyNumberFormat="1" applyFont="1" applyFill="1" applyBorder="1" applyAlignment="1" applyProtection="1">
      <alignment/>
      <protection hidden="1"/>
    </xf>
    <xf numFmtId="199" fontId="28" fillId="0" borderId="13" xfId="111" applyNumberFormat="1" applyFont="1" applyFill="1" applyBorder="1" applyAlignment="1" applyProtection="1">
      <alignment/>
      <protection hidden="1"/>
    </xf>
    <xf numFmtId="200" fontId="28" fillId="0" borderId="13" xfId="111" applyNumberFormat="1" applyFont="1" applyFill="1" applyBorder="1" applyAlignment="1" applyProtection="1">
      <alignment/>
      <protection hidden="1"/>
    </xf>
    <xf numFmtId="198" fontId="28" fillId="0" borderId="13" xfId="111" applyNumberFormat="1" applyFont="1" applyFill="1" applyBorder="1" applyAlignment="1" applyProtection="1">
      <alignment horizontal="right"/>
      <protection hidden="1"/>
    </xf>
    <xf numFmtId="201" fontId="28" fillId="0" borderId="13" xfId="111" applyNumberFormat="1" applyFont="1" applyFill="1" applyBorder="1" applyAlignment="1" applyProtection="1">
      <alignment/>
      <protection hidden="1"/>
    </xf>
    <xf numFmtId="201" fontId="28" fillId="0" borderId="14" xfId="111" applyNumberFormat="1" applyFont="1" applyFill="1" applyBorder="1" applyAlignment="1" applyProtection="1">
      <alignment/>
      <protection hidden="1"/>
    </xf>
    <xf numFmtId="181" fontId="35" fillId="24" borderId="13" xfId="111" applyNumberFormat="1" applyFont="1" applyFill="1" applyBorder="1" applyAlignment="1" applyProtection="1">
      <alignment wrapText="1"/>
      <protection hidden="1"/>
    </xf>
    <xf numFmtId="183" fontId="28" fillId="0" borderId="13" xfId="111" applyNumberFormat="1" applyFont="1" applyFill="1" applyBorder="1" applyAlignment="1" applyProtection="1">
      <alignment wrapText="1"/>
      <protection hidden="1"/>
    </xf>
    <xf numFmtId="182" fontId="28" fillId="0" borderId="13" xfId="111" applyNumberFormat="1" applyFont="1" applyFill="1" applyBorder="1" applyAlignment="1" applyProtection="1">
      <alignment wrapText="1"/>
      <protection hidden="1"/>
    </xf>
    <xf numFmtId="49" fontId="35" fillId="24" borderId="12" xfId="111" applyNumberFormat="1" applyFont="1" applyFill="1" applyBorder="1" applyAlignment="1" applyProtection="1">
      <alignment wrapText="1"/>
      <protection hidden="1"/>
    </xf>
    <xf numFmtId="192" fontId="35" fillId="24" borderId="13" xfId="111" applyNumberFormat="1" applyFont="1" applyFill="1" applyBorder="1" applyAlignment="1" applyProtection="1">
      <alignment wrapText="1"/>
      <protection hidden="1"/>
    </xf>
    <xf numFmtId="198" fontId="35" fillId="24" borderId="13" xfId="111" applyNumberFormat="1" applyFont="1" applyFill="1" applyBorder="1" applyAlignment="1" applyProtection="1">
      <alignment/>
      <protection hidden="1"/>
    </xf>
    <xf numFmtId="199" fontId="35" fillId="24" borderId="13" xfId="111" applyNumberFormat="1" applyFont="1" applyFill="1" applyBorder="1" applyAlignment="1" applyProtection="1">
      <alignment/>
      <protection hidden="1"/>
    </xf>
    <xf numFmtId="200" fontId="35" fillId="24" borderId="13" xfId="111" applyNumberFormat="1" applyFont="1" applyFill="1" applyBorder="1" applyAlignment="1" applyProtection="1">
      <alignment/>
      <protection hidden="1"/>
    </xf>
    <xf numFmtId="198" fontId="35" fillId="24" borderId="13" xfId="111" applyNumberFormat="1" applyFont="1" applyFill="1" applyBorder="1" applyAlignment="1" applyProtection="1">
      <alignment horizontal="right"/>
      <protection hidden="1"/>
    </xf>
    <xf numFmtId="201" fontId="35" fillId="24" borderId="13" xfId="111" applyNumberFormat="1" applyFont="1" applyFill="1" applyBorder="1" applyAlignment="1" applyProtection="1">
      <alignment/>
      <protection hidden="1"/>
    </xf>
    <xf numFmtId="201" fontId="35" fillId="24" borderId="14" xfId="111" applyNumberFormat="1" applyFont="1" applyFill="1" applyBorder="1" applyAlignment="1" applyProtection="1">
      <alignment/>
      <protection hidden="1"/>
    </xf>
    <xf numFmtId="49" fontId="28" fillId="0" borderId="15" xfId="111" applyNumberFormat="1" applyFont="1" applyFill="1" applyBorder="1" applyAlignment="1" applyProtection="1">
      <alignment wrapText="1"/>
      <protection hidden="1"/>
    </xf>
    <xf numFmtId="192" fontId="28" fillId="0" borderId="16" xfId="111" applyNumberFormat="1" applyFont="1" applyFill="1" applyBorder="1" applyAlignment="1" applyProtection="1">
      <alignment wrapText="1"/>
      <protection hidden="1"/>
    </xf>
    <xf numFmtId="198" fontId="28" fillId="0" borderId="16" xfId="111" applyNumberFormat="1" applyFont="1" applyFill="1" applyBorder="1" applyAlignment="1" applyProtection="1">
      <alignment/>
      <protection hidden="1"/>
    </xf>
    <xf numFmtId="199" fontId="28" fillId="0" borderId="16" xfId="111" applyNumberFormat="1" applyFont="1" applyFill="1" applyBorder="1" applyAlignment="1" applyProtection="1">
      <alignment/>
      <protection hidden="1"/>
    </xf>
    <xf numFmtId="200" fontId="28" fillId="0" borderId="16" xfId="111" applyNumberFormat="1" applyFont="1" applyFill="1" applyBorder="1" applyAlignment="1" applyProtection="1">
      <alignment/>
      <protection hidden="1"/>
    </xf>
    <xf numFmtId="198" fontId="28" fillId="0" borderId="16" xfId="111" applyNumberFormat="1" applyFont="1" applyFill="1" applyBorder="1" applyAlignment="1" applyProtection="1">
      <alignment horizontal="right"/>
      <protection hidden="1"/>
    </xf>
    <xf numFmtId="201" fontId="28" fillId="0" borderId="16" xfId="111" applyNumberFormat="1" applyFont="1" applyFill="1" applyBorder="1" applyAlignment="1" applyProtection="1">
      <alignment/>
      <protection hidden="1"/>
    </xf>
    <xf numFmtId="201" fontId="28" fillId="0" borderId="17" xfId="111" applyNumberFormat="1" applyFont="1" applyFill="1" applyBorder="1" applyAlignment="1" applyProtection="1">
      <alignment/>
      <protection hidden="1"/>
    </xf>
    <xf numFmtId="49" fontId="29" fillId="0" borderId="15" xfId="111" applyNumberFormat="1" applyFont="1" applyFill="1" applyBorder="1" applyAlignment="1" applyProtection="1">
      <alignment/>
      <protection hidden="1"/>
    </xf>
    <xf numFmtId="0" fontId="29" fillId="0" borderId="15" xfId="111" applyNumberFormat="1" applyFont="1" applyFill="1" applyBorder="1" applyAlignment="1" applyProtection="1">
      <alignment/>
      <protection hidden="1"/>
    </xf>
    <xf numFmtId="0" fontId="29" fillId="0" borderId="30" xfId="111" applyNumberFormat="1" applyFont="1" applyFill="1" applyBorder="1" applyAlignment="1" applyProtection="1">
      <alignment/>
      <protection hidden="1"/>
    </xf>
    <xf numFmtId="0" fontId="29" fillId="0" borderId="16" xfId="111" applyNumberFormat="1" applyFont="1" applyFill="1" applyBorder="1" applyAlignment="1" applyProtection="1">
      <alignment/>
      <protection hidden="1"/>
    </xf>
    <xf numFmtId="0" fontId="29" fillId="0" borderId="16" xfId="111" applyFont="1" applyFill="1" applyBorder="1" applyAlignment="1" applyProtection="1">
      <alignment/>
      <protection hidden="1"/>
    </xf>
    <xf numFmtId="192" fontId="29" fillId="0" borderId="16" xfId="111" applyNumberFormat="1" applyFont="1" applyFill="1" applyBorder="1" applyAlignment="1" applyProtection="1">
      <alignment/>
      <protection hidden="1"/>
    </xf>
    <xf numFmtId="192" fontId="29" fillId="0" borderId="31" xfId="111" applyNumberFormat="1" applyFont="1" applyFill="1" applyBorder="1" applyAlignment="1" applyProtection="1">
      <alignment/>
      <protection hidden="1"/>
    </xf>
    <xf numFmtId="192" fontId="29" fillId="0" borderId="17" xfId="111" applyNumberFormat="1" applyFont="1" applyFill="1" applyBorder="1" applyAlignment="1" applyProtection="1">
      <alignment/>
      <protection hidden="1"/>
    </xf>
    <xf numFmtId="0" fontId="25" fillId="0" borderId="0" xfId="111" applyFont="1" applyFill="1" applyAlignment="1" applyProtection="1">
      <alignment/>
      <protection hidden="1"/>
    </xf>
    <xf numFmtId="0" fontId="25" fillId="0" borderId="0" xfId="111" applyFont="1" applyAlignment="1" applyProtection="1">
      <alignment horizontal="right"/>
      <protection hidden="1"/>
    </xf>
    <xf numFmtId="49" fontId="25" fillId="0" borderId="0" xfId="111" applyNumberFormat="1" applyFont="1" applyBorder="1" applyProtection="1">
      <alignment/>
      <protection hidden="1"/>
    </xf>
    <xf numFmtId="0" fontId="25" fillId="0" borderId="0" xfId="111" applyNumberFormat="1" applyFont="1" applyFill="1" applyAlignment="1" applyProtection="1">
      <alignment/>
      <protection hidden="1"/>
    </xf>
    <xf numFmtId="0" fontId="23" fillId="24" borderId="18" xfId="112" applyFont="1" applyFill="1" applyBorder="1" applyAlignment="1">
      <alignment horizontal="center" vertical="center" wrapText="1"/>
      <protection/>
    </xf>
    <xf numFmtId="0" fontId="29" fillId="0" borderId="11" xfId="112" applyFont="1" applyFill="1" applyBorder="1" applyAlignment="1">
      <alignment horizontal="justify" vertical="center" wrapText="1"/>
      <protection/>
    </xf>
    <xf numFmtId="0" fontId="29" fillId="0" borderId="13" xfId="112" applyFont="1" applyFill="1" applyBorder="1" applyAlignment="1">
      <alignment horizontal="justify" vertical="center" wrapText="1"/>
      <protection/>
    </xf>
    <xf numFmtId="0" fontId="22" fillId="0" borderId="13" xfId="112" applyFont="1" applyFill="1" applyBorder="1" applyAlignment="1">
      <alignment horizontal="justify" vertical="center" wrapText="1"/>
      <protection/>
    </xf>
    <xf numFmtId="0" fontId="22" fillId="0" borderId="13" xfId="112" applyFont="1" applyBorder="1" applyAlignment="1">
      <alignment horizontal="justify" vertical="center" wrapText="1"/>
      <protection/>
    </xf>
    <xf numFmtId="0" fontId="22" fillId="0" borderId="16" xfId="112" applyFont="1" applyFill="1" applyBorder="1" applyAlignment="1">
      <alignment horizontal="justify" vertical="center" wrapText="1"/>
      <protection/>
    </xf>
    <xf numFmtId="0" fontId="24" fillId="0" borderId="11" xfId="112" applyFont="1" applyFill="1" applyBorder="1" applyAlignment="1">
      <alignment horizontal="justify" vertical="center" wrapText="1"/>
      <protection/>
    </xf>
    <xf numFmtId="0" fontId="24" fillId="0" borderId="13" xfId="112" applyFont="1" applyFill="1" applyBorder="1" applyAlignment="1">
      <alignment horizontal="justify" vertical="center" wrapText="1"/>
      <protection/>
    </xf>
    <xf numFmtId="0" fontId="23" fillId="0" borderId="13" xfId="112" applyFont="1" applyFill="1" applyBorder="1" applyAlignment="1">
      <alignment horizontal="justify" vertical="center" wrapText="1"/>
      <protection/>
    </xf>
    <xf numFmtId="0" fontId="23" fillId="0" borderId="13" xfId="112" applyFont="1" applyBorder="1" applyAlignment="1">
      <alignment horizontal="justify" vertical="center" wrapText="1"/>
      <protection/>
    </xf>
    <xf numFmtId="0" fontId="23" fillId="0" borderId="16" xfId="112" applyFont="1" applyFill="1" applyBorder="1" applyAlignment="1">
      <alignment horizontal="justify" vertical="center" wrapText="1"/>
      <protection/>
    </xf>
    <xf numFmtId="0" fontId="36" fillId="0" borderId="0" xfId="111" applyFont="1" applyFill="1" applyAlignment="1" applyProtection="1">
      <alignment/>
      <protection hidden="1"/>
    </xf>
    <xf numFmtId="0" fontId="23" fillId="0" borderId="19" xfId="118" applyFont="1" applyFill="1" applyBorder="1" applyAlignment="1">
      <alignment horizontal="center" vertical="center" wrapText="1"/>
      <protection/>
    </xf>
    <xf numFmtId="0" fontId="23" fillId="0" borderId="20" xfId="118" applyFont="1" applyBorder="1" applyAlignment="1">
      <alignment horizontal="center" wrapText="1"/>
      <protection/>
    </xf>
    <xf numFmtId="0" fontId="23" fillId="0" borderId="21" xfId="118" applyFont="1" applyFill="1" applyBorder="1" applyAlignment="1">
      <alignment horizontal="center" vertical="center" wrapText="1"/>
      <protection/>
    </xf>
    <xf numFmtId="0" fontId="22" fillId="0" borderId="18" xfId="100" applyNumberFormat="1" applyFont="1" applyFill="1" applyBorder="1" applyAlignment="1" applyProtection="1">
      <alignment horizontal="centerContinuous" vertical="center"/>
      <protection hidden="1"/>
    </xf>
    <xf numFmtId="0" fontId="22" fillId="0" borderId="18" xfId="100" applyNumberFormat="1" applyFont="1" applyFill="1" applyBorder="1" applyAlignment="1" applyProtection="1">
      <alignment horizontal="center" vertical="center" textRotation="90" wrapText="1"/>
      <protection hidden="1"/>
    </xf>
    <xf numFmtId="0" fontId="22" fillId="0" borderId="18" xfId="112" applyFont="1" applyFill="1" applyBorder="1" applyAlignment="1">
      <alignment horizontal="center" vertical="center" wrapText="1"/>
      <protection/>
    </xf>
    <xf numFmtId="185" fontId="22" fillId="0" borderId="18" xfId="112" applyNumberFormat="1" applyFont="1" applyFill="1" applyBorder="1" applyAlignment="1">
      <alignment horizontal="center" vertical="center" wrapText="1"/>
      <protection/>
    </xf>
    <xf numFmtId="1" fontId="22" fillId="0" borderId="18" xfId="112" applyNumberFormat="1" applyFont="1" applyFill="1" applyBorder="1" applyAlignment="1">
      <alignment horizontal="center" vertical="center" wrapText="1"/>
      <protection/>
    </xf>
    <xf numFmtId="0" fontId="40" fillId="0" borderId="0" xfId="112" applyFont="1" applyFill="1" applyAlignment="1">
      <alignment vertical="center"/>
      <protection/>
    </xf>
    <xf numFmtId="0" fontId="40" fillId="0" borderId="0" xfId="112" applyFont="1" applyFill="1" applyAlignment="1">
      <alignment vertical="center" wrapText="1"/>
      <protection/>
    </xf>
    <xf numFmtId="186" fontId="40" fillId="0" borderId="0" xfId="112" applyNumberFormat="1" applyFont="1" applyFill="1" applyAlignment="1">
      <alignment vertical="center" wrapText="1"/>
      <protection/>
    </xf>
    <xf numFmtId="186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0" fontId="40" fillId="0" borderId="0" xfId="141" applyNumberFormat="1" applyFont="1" applyAlignment="1">
      <alignment/>
    </xf>
    <xf numFmtId="0" fontId="41" fillId="0" borderId="0" xfId="0" applyFont="1" applyAlignment="1">
      <alignment/>
    </xf>
    <xf numFmtId="185" fontId="22" fillId="0" borderId="28" xfId="112" applyNumberFormat="1" applyFont="1" applyFill="1" applyBorder="1" applyAlignment="1">
      <alignment horizontal="center" vertical="center" wrapText="1"/>
      <protection/>
    </xf>
    <xf numFmtId="0" fontId="22" fillId="0" borderId="24" xfId="112" applyFont="1" applyFill="1" applyBorder="1" applyAlignment="1">
      <alignment horizontal="center" vertical="center"/>
      <protection/>
    </xf>
    <xf numFmtId="0" fontId="22" fillId="0" borderId="18" xfId="110" applyNumberFormat="1" applyFont="1" applyFill="1" applyBorder="1" applyAlignment="1" applyProtection="1">
      <alignment horizontal="center" vertical="center" wrapText="1"/>
      <protection hidden="1"/>
    </xf>
    <xf numFmtId="0" fontId="22" fillId="0" borderId="32" xfId="110" applyNumberFormat="1" applyFont="1" applyFill="1" applyBorder="1" applyAlignment="1" applyProtection="1">
      <alignment horizontal="center" vertical="center" wrapText="1"/>
      <protection hidden="1"/>
    </xf>
    <xf numFmtId="0" fontId="22" fillId="0" borderId="33" xfId="110" applyNumberFormat="1" applyFont="1" applyFill="1" applyBorder="1" applyAlignment="1" applyProtection="1">
      <alignment horizontal="center" vertical="center" wrapText="1"/>
      <protection hidden="1"/>
    </xf>
    <xf numFmtId="49" fontId="25" fillId="0" borderId="18" xfId="110" applyNumberFormat="1" applyFont="1" applyFill="1" applyBorder="1" applyAlignment="1" applyProtection="1">
      <alignment horizontal="center"/>
      <protection hidden="1"/>
    </xf>
    <xf numFmtId="0" fontId="25" fillId="0" borderId="18" xfId="110" applyNumberFormat="1" applyFont="1" applyFill="1" applyBorder="1" applyAlignment="1" applyProtection="1">
      <alignment horizontal="center"/>
      <protection hidden="1"/>
    </xf>
    <xf numFmtId="0" fontId="25" fillId="0" borderId="18" xfId="110" applyNumberFormat="1" applyFont="1" applyFill="1" applyBorder="1" applyAlignment="1" applyProtection="1">
      <alignment horizontal="center" vertical="center"/>
      <protection hidden="1"/>
    </xf>
    <xf numFmtId="0" fontId="22" fillId="0" borderId="18" xfId="128" applyNumberFormat="1" applyFont="1" applyFill="1" applyBorder="1" applyAlignment="1" applyProtection="1">
      <alignment horizontal="center" vertical="center"/>
      <protection hidden="1"/>
    </xf>
    <xf numFmtId="0" fontId="22" fillId="0" borderId="18" xfId="128" applyNumberFormat="1" applyFont="1" applyFill="1" applyBorder="1" applyAlignment="1" applyProtection="1">
      <alignment/>
      <protection hidden="1"/>
    </xf>
    <xf numFmtId="0" fontId="22" fillId="0" borderId="18" xfId="128" applyNumberFormat="1" applyFont="1" applyFill="1" applyBorder="1" applyAlignment="1" applyProtection="1">
      <alignment horizontal="center"/>
      <protection hidden="1"/>
    </xf>
    <xf numFmtId="186" fontId="22" fillId="0" borderId="18" xfId="128" applyNumberFormat="1" applyFont="1" applyFill="1" applyBorder="1" applyAlignment="1" applyProtection="1">
      <alignment horizontal="center"/>
      <protection hidden="1"/>
    </xf>
    <xf numFmtId="0" fontId="22" fillId="0" borderId="18" xfId="128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128" applyFont="1" applyFill="1" applyBorder="1" applyAlignment="1" applyProtection="1">
      <alignment horizontal="center"/>
      <protection hidden="1"/>
    </xf>
    <xf numFmtId="0" fontId="25" fillId="24" borderId="34" xfId="127" applyFont="1" applyFill="1" applyBorder="1" applyAlignment="1">
      <alignment horizontal="center" vertical="center" wrapText="1"/>
      <protection/>
    </xf>
    <xf numFmtId="0" fontId="25" fillId="24" borderId="35" xfId="118" applyFont="1" applyFill="1" applyBorder="1" applyAlignment="1">
      <alignment horizontal="center" vertical="center" wrapText="1"/>
      <protection/>
    </xf>
    <xf numFmtId="0" fontId="22" fillId="24" borderId="35" xfId="118" applyFont="1" applyFill="1" applyBorder="1" applyAlignment="1">
      <alignment horizontal="center" vertical="center"/>
      <protection/>
    </xf>
    <xf numFmtId="0" fontId="25" fillId="24" borderId="35" xfId="127" applyFont="1" applyFill="1" applyBorder="1" applyAlignment="1">
      <alignment horizontal="center" vertical="center" wrapText="1"/>
      <protection/>
    </xf>
    <xf numFmtId="0" fontId="25" fillId="24" borderId="36" xfId="118" applyFont="1" applyFill="1" applyBorder="1" applyAlignment="1">
      <alignment horizontal="center" vertical="center" wrapText="1"/>
      <protection/>
    </xf>
    <xf numFmtId="0" fontId="22" fillId="0" borderId="18" xfId="111" applyNumberFormat="1" applyFont="1" applyFill="1" applyBorder="1" applyAlignment="1" applyProtection="1">
      <alignment horizontal="center" vertical="center" wrapText="1"/>
      <protection hidden="1"/>
    </xf>
    <xf numFmtId="0" fontId="22" fillId="0" borderId="32" xfId="111" applyNumberFormat="1" applyFont="1" applyFill="1" applyBorder="1" applyAlignment="1" applyProtection="1">
      <alignment horizontal="center" vertical="center" wrapText="1"/>
      <protection hidden="1"/>
    </xf>
    <xf numFmtId="0" fontId="22" fillId="0" borderId="33" xfId="111" applyNumberFormat="1" applyFont="1" applyFill="1" applyBorder="1" applyAlignment="1" applyProtection="1">
      <alignment horizontal="center" vertical="center" wrapText="1"/>
      <protection hidden="1"/>
    </xf>
    <xf numFmtId="49" fontId="22" fillId="0" borderId="37" xfId="111" applyNumberFormat="1" applyFont="1" applyFill="1" applyBorder="1" applyAlignment="1" applyProtection="1">
      <alignment horizontal="center"/>
      <protection hidden="1"/>
    </xf>
    <xf numFmtId="0" fontId="36" fillId="0" borderId="0" xfId="111" applyNumberFormat="1" applyFont="1" applyFill="1" applyAlignment="1" applyProtection="1">
      <alignment horizontal="center"/>
      <protection hidden="1"/>
    </xf>
    <xf numFmtId="0" fontId="22" fillId="0" borderId="37" xfId="111" applyNumberFormat="1" applyFont="1" applyFill="1" applyBorder="1" applyAlignment="1" applyProtection="1">
      <alignment horizontal="center"/>
      <protection hidden="1"/>
    </xf>
    <xf numFmtId="0" fontId="22" fillId="0" borderId="37" xfId="111" applyNumberFormat="1" applyFont="1" applyFill="1" applyBorder="1" applyAlignment="1" applyProtection="1">
      <alignment horizontal="center" vertical="center"/>
      <protection hidden="1"/>
    </xf>
    <xf numFmtId="0" fontId="22" fillId="0" borderId="18" xfId="112" applyFont="1" applyBorder="1" applyAlignment="1">
      <alignment horizontal="center" vertical="center" wrapText="1"/>
      <protection/>
    </xf>
    <xf numFmtId="0" fontId="24" fillId="24" borderId="13" xfId="126" applyNumberFormat="1" applyFont="1" applyFill="1" applyBorder="1" applyAlignment="1" applyProtection="1">
      <alignment horizontal="center" vertical="center" wrapText="1"/>
      <protection hidden="1"/>
    </xf>
    <xf numFmtId="0" fontId="24" fillId="0" borderId="14" xfId="112" applyFont="1" applyBorder="1" applyAlignment="1">
      <alignment horizontal="center" vertical="center" wrapText="1"/>
      <protection/>
    </xf>
    <xf numFmtId="0" fontId="22" fillId="0" borderId="0" xfId="112" applyFont="1" applyBorder="1" applyAlignment="1">
      <alignment horizontal="center" vertical="center" wrapText="1"/>
      <protection/>
    </xf>
    <xf numFmtId="0" fontId="24" fillId="0" borderId="13" xfId="126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131" applyFont="1" applyFill="1" applyBorder="1" applyAlignment="1">
      <alignment horizontal="center" vertical="center" wrapText="1"/>
      <protection/>
    </xf>
    <xf numFmtId="0" fontId="24" fillId="0" borderId="14" xfId="126" applyNumberFormat="1" applyFont="1" applyFill="1" applyBorder="1" applyAlignment="1" applyProtection="1">
      <alignment horizontal="center" vertical="center" wrapText="1"/>
      <protection hidden="1"/>
    </xf>
    <xf numFmtId="0" fontId="24" fillId="24" borderId="0" xfId="112" applyFont="1" applyFill="1" applyBorder="1" applyAlignment="1">
      <alignment horizontal="left" wrapText="1"/>
      <protection/>
    </xf>
    <xf numFmtId="0" fontId="26" fillId="0" borderId="14" xfId="131" applyFont="1" applyBorder="1" applyAlignment="1">
      <alignment horizontal="center" vertical="center" wrapText="1"/>
      <protection/>
    </xf>
    <xf numFmtId="0" fontId="23" fillId="24" borderId="14" xfId="126" applyNumberFormat="1" applyFont="1" applyFill="1" applyBorder="1" applyAlignment="1" applyProtection="1">
      <alignment horizontal="center" vertical="center" wrapText="1"/>
      <protection hidden="1"/>
    </xf>
    <xf numFmtId="0" fontId="23" fillId="0" borderId="14" xfId="112" applyFont="1" applyBorder="1" applyAlignment="1">
      <alignment horizontal="center" vertical="center" wrapText="1"/>
      <protection/>
    </xf>
    <xf numFmtId="0" fontId="1" fillId="0" borderId="14" xfId="131" applyBorder="1" applyAlignment="1">
      <alignment horizontal="center" vertical="center" wrapText="1"/>
      <protection/>
    </xf>
    <xf numFmtId="0" fontId="24" fillId="24" borderId="14" xfId="126" applyNumberFormat="1" applyFont="1" applyFill="1" applyBorder="1" applyAlignment="1" applyProtection="1">
      <alignment horizontal="center" vertical="center" wrapText="1"/>
      <protection hidden="1"/>
    </xf>
    <xf numFmtId="0" fontId="24" fillId="24" borderId="13" xfId="126" applyNumberFormat="1" applyFont="1" applyFill="1" applyBorder="1" applyAlignment="1" applyProtection="1">
      <alignment horizontal="center" vertical="center"/>
      <protection hidden="1"/>
    </xf>
    <xf numFmtId="0" fontId="24" fillId="0" borderId="14" xfId="112" applyFont="1" applyBorder="1" applyAlignment="1">
      <alignment horizontal="center" vertical="center"/>
      <protection/>
    </xf>
    <xf numFmtId="49" fontId="24" fillId="24" borderId="13" xfId="126" applyNumberFormat="1" applyFont="1" applyFill="1" applyBorder="1" applyAlignment="1">
      <alignment horizontal="center" vertical="center" wrapText="1"/>
      <protection/>
    </xf>
    <xf numFmtId="49" fontId="24" fillId="24" borderId="14" xfId="126" applyNumberFormat="1" applyFont="1" applyFill="1" applyBorder="1" applyAlignment="1">
      <alignment horizontal="center" vertical="center" wrapText="1"/>
      <protection/>
    </xf>
    <xf numFmtId="0" fontId="24" fillId="24" borderId="0" xfId="126" applyNumberFormat="1" applyFont="1" applyFill="1" applyAlignment="1" applyProtection="1">
      <alignment horizontal="center" vertical="center" wrapText="1"/>
      <protection hidden="1"/>
    </xf>
    <xf numFmtId="0" fontId="23" fillId="24" borderId="0" xfId="126" applyNumberFormat="1" applyFont="1" applyFill="1" applyAlignment="1" applyProtection="1">
      <alignment horizontal="center" vertical="center" wrapText="1"/>
      <protection hidden="1"/>
    </xf>
    <xf numFmtId="0" fontId="24" fillId="24" borderId="18" xfId="112" applyFont="1" applyFill="1" applyBorder="1" applyAlignment="1">
      <alignment horizontal="center" vertical="center" wrapText="1"/>
      <protection/>
    </xf>
    <xf numFmtId="0" fontId="24" fillId="24" borderId="11" xfId="126" applyNumberFormat="1" applyFont="1" applyFill="1" applyBorder="1" applyAlignment="1" applyProtection="1">
      <alignment horizontal="center" vertical="center" wrapText="1"/>
      <protection hidden="1"/>
    </xf>
    <xf numFmtId="0" fontId="24" fillId="24" borderId="22" xfId="126" applyNumberFormat="1" applyFont="1" applyFill="1" applyBorder="1" applyAlignment="1" applyProtection="1">
      <alignment horizontal="center" vertical="center" wrapText="1"/>
      <protection hidden="1"/>
    </xf>
    <xf numFmtId="0" fontId="23" fillId="24" borderId="18" xfId="112" applyFont="1" applyFill="1" applyBorder="1" applyAlignment="1">
      <alignment horizontal="center" vertical="center" wrapText="1"/>
      <protection/>
    </xf>
    <xf numFmtId="11" fontId="24" fillId="24" borderId="13" xfId="126" applyNumberFormat="1" applyFont="1" applyFill="1" applyBorder="1" applyAlignment="1" applyProtection="1">
      <alignment horizontal="center" vertical="center" wrapText="1"/>
      <protection hidden="1"/>
    </xf>
    <xf numFmtId="11" fontId="24" fillId="0" borderId="14" xfId="112" applyNumberFormat="1" applyFont="1" applyBorder="1" applyAlignment="1">
      <alignment horizontal="center" vertical="center" wrapText="1"/>
      <protection/>
    </xf>
    <xf numFmtId="0" fontId="24" fillId="24" borderId="12" xfId="126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131" applyBorder="1" applyAlignment="1">
      <alignment horizontal="center" vertical="center" wrapText="1"/>
      <protection/>
    </xf>
    <xf numFmtId="0" fontId="24" fillId="24" borderId="13" xfId="112" applyFont="1" applyFill="1" applyBorder="1" applyAlignment="1">
      <alignment horizontal="center" vertical="center"/>
      <protection/>
    </xf>
    <xf numFmtId="0" fontId="23" fillId="24" borderId="14" xfId="112" applyFont="1" applyFill="1" applyBorder="1" applyAlignment="1">
      <alignment horizontal="center" vertical="center"/>
      <protection/>
    </xf>
    <xf numFmtId="0" fontId="24" fillId="24" borderId="14" xfId="112" applyFont="1" applyFill="1" applyBorder="1" applyAlignment="1">
      <alignment horizontal="center" vertical="center"/>
      <protection/>
    </xf>
    <xf numFmtId="0" fontId="24" fillId="0" borderId="14" xfId="112" applyFont="1" applyBorder="1" applyAlignment="1">
      <alignment vertical="center" wrapText="1"/>
      <protection/>
    </xf>
    <xf numFmtId="0" fontId="23" fillId="0" borderId="0" xfId="118" applyFont="1" applyFill="1" applyAlignment="1">
      <alignment horizontal="left" wrapText="1"/>
      <protection/>
    </xf>
    <xf numFmtId="0" fontId="24" fillId="0" borderId="0" xfId="118" applyFont="1" applyFill="1" applyAlignment="1">
      <alignment horizontal="center" wrapText="1"/>
      <protection/>
    </xf>
    <xf numFmtId="49" fontId="22" fillId="0" borderId="18" xfId="100" applyNumberFormat="1" applyFont="1" applyBorder="1" applyAlignment="1">
      <alignment horizontal="center" vertical="center" wrapText="1"/>
      <protection/>
    </xf>
    <xf numFmtId="9" fontId="22" fillId="0" borderId="0" xfId="141" applyFont="1" applyAlignment="1">
      <alignment horizontal="center"/>
    </xf>
    <xf numFmtId="2" fontId="29" fillId="0" borderId="0" xfId="100" applyNumberFormat="1" applyFont="1" applyFill="1" applyAlignment="1" applyProtection="1">
      <alignment horizontal="center" wrapText="1"/>
      <protection hidden="1"/>
    </xf>
    <xf numFmtId="0" fontId="22" fillId="0" borderId="18" xfId="100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100" applyFont="1" applyFill="1" applyBorder="1" applyAlignment="1" applyProtection="1">
      <alignment horizontal="center" vertical="center" wrapText="1"/>
      <protection hidden="1"/>
    </xf>
    <xf numFmtId="0" fontId="29" fillId="0" borderId="0" xfId="112" applyFont="1" applyFill="1" applyAlignment="1">
      <alignment horizontal="center" vertical="center" wrapText="1"/>
      <protection/>
    </xf>
    <xf numFmtId="0" fontId="34" fillId="0" borderId="0" xfId="112" applyFont="1" applyFill="1" applyAlignment="1">
      <alignment horizontal="center" vertical="center" wrapText="1"/>
      <protection/>
    </xf>
    <xf numFmtId="0" fontId="22" fillId="0" borderId="10" xfId="112" applyFont="1" applyFill="1" applyBorder="1" applyAlignment="1">
      <alignment horizontal="center" vertical="center" wrapText="1"/>
      <protection/>
    </xf>
    <xf numFmtId="0" fontId="22" fillId="0" borderId="23" xfId="112" applyFont="1" applyFill="1" applyBorder="1" applyAlignment="1">
      <alignment horizontal="center" vertical="center" wrapText="1"/>
      <protection/>
    </xf>
    <xf numFmtId="0" fontId="22" fillId="0" borderId="11" xfId="112" applyFont="1" applyFill="1" applyBorder="1" applyAlignment="1">
      <alignment horizontal="center" vertical="center" wrapText="1"/>
      <protection/>
    </xf>
    <xf numFmtId="0" fontId="22" fillId="0" borderId="28" xfId="112" applyFont="1" applyFill="1" applyBorder="1" applyAlignment="1">
      <alignment horizontal="center" vertical="center" wrapText="1"/>
      <protection/>
    </xf>
    <xf numFmtId="185" fontId="22" fillId="0" borderId="11" xfId="132" applyNumberFormat="1" applyFont="1" applyFill="1" applyBorder="1" applyAlignment="1">
      <alignment horizontal="center"/>
      <protection/>
    </xf>
    <xf numFmtId="185" fontId="22" fillId="0" borderId="22" xfId="132" applyNumberFormat="1" applyFont="1" applyFill="1" applyBorder="1" applyAlignment="1">
      <alignment horizontal="center"/>
      <protection/>
    </xf>
    <xf numFmtId="183" fontId="29" fillId="0" borderId="13" xfId="126" applyNumberFormat="1" applyFont="1" applyFill="1" applyBorder="1" applyAlignment="1" applyProtection="1">
      <alignment wrapText="1"/>
      <protection hidden="1"/>
    </xf>
    <xf numFmtId="183" fontId="22" fillId="0" borderId="13" xfId="126" applyNumberFormat="1" applyFont="1" applyFill="1" applyBorder="1" applyAlignment="1" applyProtection="1">
      <alignment wrapText="1"/>
      <protection hidden="1"/>
    </xf>
    <xf numFmtId="183" fontId="22" fillId="0" borderId="28" xfId="126" applyNumberFormat="1" applyFont="1" applyFill="1" applyBorder="1" applyAlignment="1" applyProtection="1">
      <alignment wrapText="1"/>
      <protection hidden="1"/>
    </xf>
    <xf numFmtId="0" fontId="29" fillId="0" borderId="0" xfId="126" applyNumberFormat="1" applyFont="1" applyFill="1" applyAlignment="1" applyProtection="1">
      <alignment horizontal="center" vertical="center" wrapText="1"/>
      <protection hidden="1"/>
    </xf>
    <xf numFmtId="183" fontId="29" fillId="0" borderId="25" xfId="126" applyNumberFormat="1" applyFont="1" applyFill="1" applyBorder="1" applyAlignment="1" applyProtection="1">
      <alignment wrapText="1"/>
      <protection hidden="1"/>
    </xf>
    <xf numFmtId="0" fontId="29" fillId="0" borderId="0" xfId="110" applyNumberFormat="1" applyFont="1" applyFill="1" applyAlignment="1" applyProtection="1">
      <alignment horizontal="center" wrapText="1"/>
      <protection hidden="1"/>
    </xf>
    <xf numFmtId="49" fontId="22" fillId="0" borderId="18" xfId="110" applyNumberFormat="1" applyFont="1" applyFill="1" applyBorder="1" applyAlignment="1" applyProtection="1">
      <alignment horizontal="center" vertical="center"/>
      <protection hidden="1"/>
    </xf>
    <xf numFmtId="0" fontId="22" fillId="0" borderId="18" xfId="110" applyNumberFormat="1" applyFont="1" applyFill="1" applyBorder="1" applyAlignment="1" applyProtection="1">
      <alignment horizontal="center" vertical="center"/>
      <protection hidden="1"/>
    </xf>
    <xf numFmtId="0" fontId="22" fillId="0" borderId="32" xfId="110" applyNumberFormat="1" applyFont="1" applyFill="1" applyBorder="1" applyAlignment="1" applyProtection="1">
      <alignment horizontal="left"/>
      <protection hidden="1"/>
    </xf>
    <xf numFmtId="0" fontId="22" fillId="0" borderId="33" xfId="110" applyNumberFormat="1" applyFont="1" applyFill="1" applyBorder="1" applyAlignment="1" applyProtection="1">
      <alignment horizontal="left"/>
      <protection hidden="1"/>
    </xf>
    <xf numFmtId="0" fontId="22" fillId="0" borderId="18" xfId="110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128" applyFont="1" applyBorder="1" applyAlignment="1" applyProtection="1">
      <alignment horizontal="center" wrapText="1"/>
      <protection hidden="1"/>
    </xf>
    <xf numFmtId="0" fontId="22" fillId="0" borderId="18" xfId="128" applyNumberFormat="1" applyFont="1" applyFill="1" applyBorder="1" applyAlignment="1" applyProtection="1">
      <alignment horizontal="center" vertical="center"/>
      <protection hidden="1"/>
    </xf>
    <xf numFmtId="1" fontId="22" fillId="0" borderId="18" xfId="128" applyNumberFormat="1" applyFont="1" applyFill="1" applyBorder="1" applyAlignment="1" applyProtection="1">
      <alignment horizontal="center" vertical="center"/>
      <protection hidden="1"/>
    </xf>
    <xf numFmtId="0" fontId="22" fillId="0" borderId="18" xfId="128" applyNumberFormat="1" applyFont="1" applyFill="1" applyBorder="1" applyAlignment="1" applyProtection="1">
      <alignment horizontal="center" vertical="center" wrapText="1"/>
      <protection hidden="1"/>
    </xf>
    <xf numFmtId="0" fontId="29" fillId="0" borderId="0" xfId="128" applyNumberFormat="1" applyFont="1" applyFill="1" applyAlignment="1" applyProtection="1">
      <alignment horizontal="center" wrapText="1"/>
      <protection hidden="1"/>
    </xf>
    <xf numFmtId="0" fontId="22" fillId="0" borderId="18" xfId="128" applyNumberFormat="1" applyFont="1" applyFill="1" applyBorder="1" applyAlignment="1" applyProtection="1">
      <alignment horizontal="center"/>
      <protection hidden="1"/>
    </xf>
    <xf numFmtId="0" fontId="37" fillId="24" borderId="12" xfId="127" applyFont="1" applyFill="1" applyBorder="1" applyAlignment="1">
      <alignment horizontal="center" vertical="center" wrapText="1"/>
      <protection/>
    </xf>
    <xf numFmtId="0" fontId="37" fillId="24" borderId="15" xfId="127" applyFont="1" applyFill="1" applyBorder="1" applyAlignment="1">
      <alignment horizontal="center" vertical="center" wrapText="1"/>
      <protection/>
    </xf>
    <xf numFmtId="0" fontId="35" fillId="24" borderId="13" xfId="118" applyFont="1" applyFill="1" applyBorder="1" applyAlignment="1">
      <alignment horizontal="center" vertical="center" wrapText="1"/>
      <protection/>
    </xf>
    <xf numFmtId="0" fontId="35" fillId="24" borderId="16" xfId="118" applyFont="1" applyFill="1" applyBorder="1" applyAlignment="1">
      <alignment horizontal="center" vertical="center" wrapText="1"/>
      <protection/>
    </xf>
    <xf numFmtId="181" fontId="25" fillId="0" borderId="13" xfId="127" applyNumberFormat="1" applyFont="1" applyFill="1" applyBorder="1" applyAlignment="1" applyProtection="1">
      <alignment horizontal="left" vertical="center" wrapText="1"/>
      <protection hidden="1"/>
    </xf>
    <xf numFmtId="181" fontId="25" fillId="0" borderId="16" xfId="127" applyNumberFormat="1" applyFont="1" applyFill="1" applyBorder="1" applyAlignment="1" applyProtection="1">
      <alignment horizontal="left" vertical="center" wrapText="1"/>
      <protection hidden="1"/>
    </xf>
    <xf numFmtId="0" fontId="25" fillId="24" borderId="13" xfId="118" applyFont="1" applyFill="1" applyBorder="1" applyAlignment="1">
      <alignment horizontal="center" vertical="center" wrapText="1"/>
      <protection/>
    </xf>
    <xf numFmtId="181" fontId="25" fillId="24" borderId="13" xfId="127" applyNumberFormat="1" applyFont="1" applyFill="1" applyBorder="1" applyAlignment="1" applyProtection="1">
      <alignment horizontal="right" vertical="center"/>
      <protection hidden="1"/>
    </xf>
    <xf numFmtId="0" fontId="37" fillId="24" borderId="12" xfId="127" applyFont="1" applyFill="1" applyBorder="1" applyAlignment="1">
      <alignment horizontal="center" vertical="center"/>
      <protection/>
    </xf>
    <xf numFmtId="0" fontId="1" fillId="0" borderId="12" xfId="130" applyBorder="1" applyAlignment="1">
      <alignment horizontal="center" vertical="center"/>
      <protection/>
    </xf>
    <xf numFmtId="182" fontId="35" fillId="24" borderId="13" xfId="127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130" applyBorder="1" applyAlignment="1">
      <alignment horizontal="center" vertical="center" wrapText="1"/>
      <protection/>
    </xf>
    <xf numFmtId="181" fontId="25" fillId="24" borderId="13" xfId="127" applyNumberFormat="1" applyFont="1" applyFill="1" applyBorder="1" applyAlignment="1" applyProtection="1">
      <alignment horizontal="left" vertical="center" wrapText="1"/>
      <protection hidden="1"/>
    </xf>
    <xf numFmtId="181" fontId="25" fillId="24" borderId="13" xfId="127" applyNumberFormat="1" applyFont="1" applyFill="1" applyBorder="1" applyAlignment="1" applyProtection="1">
      <alignment horizontal="center" vertical="center" wrapText="1"/>
      <protection hidden="1"/>
    </xf>
    <xf numFmtId="0" fontId="1" fillId="0" borderId="13" xfId="130" applyBorder="1">
      <alignment/>
      <protection/>
    </xf>
    <xf numFmtId="0" fontId="24" fillId="24" borderId="0" xfId="127" applyFont="1" applyFill="1" applyAlignment="1" applyProtection="1">
      <alignment horizontal="center" wrapText="1"/>
      <protection hidden="1"/>
    </xf>
    <xf numFmtId="0" fontId="37" fillId="24" borderId="10" xfId="127" applyFont="1" applyFill="1" applyBorder="1" applyAlignment="1">
      <alignment horizontal="center" vertical="center"/>
      <protection/>
    </xf>
    <xf numFmtId="182" fontId="35" fillId="24" borderId="11" xfId="127" applyNumberFormat="1" applyFont="1" applyFill="1" applyBorder="1" applyAlignment="1" applyProtection="1">
      <alignment horizontal="center" vertical="center" wrapText="1"/>
      <protection hidden="1"/>
    </xf>
    <xf numFmtId="181" fontId="25" fillId="24" borderId="11" xfId="127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11" applyFont="1" applyProtection="1">
      <alignment/>
      <protection hidden="1"/>
    </xf>
    <xf numFmtId="181" fontId="28" fillId="24" borderId="16" xfId="111" applyNumberFormat="1" applyFont="1" applyFill="1" applyBorder="1" applyAlignment="1" applyProtection="1">
      <alignment wrapText="1"/>
      <protection hidden="1"/>
    </xf>
    <xf numFmtId="0" fontId="36" fillId="0" borderId="0" xfId="111" applyFont="1" applyFill="1" applyBorder="1" applyAlignment="1" applyProtection="1">
      <alignment/>
      <protection hidden="1"/>
    </xf>
    <xf numFmtId="0" fontId="36" fillId="0" borderId="0" xfId="111" applyFont="1" applyFill="1" applyAlignment="1" applyProtection="1">
      <alignment/>
      <protection hidden="1"/>
    </xf>
    <xf numFmtId="0" fontId="36" fillId="0" borderId="33" xfId="111" applyNumberFormat="1" applyFont="1" applyFill="1" applyBorder="1" applyAlignment="1" applyProtection="1">
      <alignment/>
      <protection hidden="1"/>
    </xf>
    <xf numFmtId="0" fontId="36" fillId="0" borderId="0" xfId="111" applyNumberFormat="1" applyFont="1" applyFill="1" applyAlignment="1" applyProtection="1">
      <alignment/>
      <protection hidden="1"/>
    </xf>
    <xf numFmtId="181" fontId="35" fillId="24" borderId="13" xfId="111" applyNumberFormat="1" applyFont="1" applyFill="1" applyBorder="1" applyAlignment="1" applyProtection="1">
      <alignment wrapText="1"/>
      <protection hidden="1"/>
    </xf>
    <xf numFmtId="183" fontId="28" fillId="0" borderId="13" xfId="111" applyNumberFormat="1" applyFont="1" applyFill="1" applyBorder="1" applyAlignment="1" applyProtection="1">
      <alignment wrapText="1"/>
      <protection hidden="1"/>
    </xf>
    <xf numFmtId="182" fontId="28" fillId="0" borderId="13" xfId="111" applyNumberFormat="1" applyFont="1" applyFill="1" applyBorder="1" applyAlignment="1" applyProtection="1">
      <alignment wrapText="1"/>
      <protection hidden="1"/>
    </xf>
    <xf numFmtId="181" fontId="28" fillId="24" borderId="13" xfId="111" applyNumberFormat="1" applyFont="1" applyFill="1" applyBorder="1" applyAlignment="1" applyProtection="1">
      <alignment wrapText="1"/>
      <protection hidden="1"/>
    </xf>
    <xf numFmtId="181" fontId="35" fillId="24" borderId="11" xfId="111" applyNumberFormat="1" applyFont="1" applyFill="1" applyBorder="1" applyAlignment="1" applyProtection="1">
      <alignment wrapText="1"/>
      <protection hidden="1"/>
    </xf>
    <xf numFmtId="0" fontId="24" fillId="0" borderId="0" xfId="111" applyNumberFormat="1" applyFont="1" applyFill="1" applyAlignment="1" applyProtection="1">
      <alignment horizontal="center" wrapText="1"/>
      <protection hidden="1"/>
    </xf>
    <xf numFmtId="49" fontId="22" fillId="0" borderId="18" xfId="111" applyNumberFormat="1" applyFont="1" applyFill="1" applyBorder="1" applyAlignment="1" applyProtection="1">
      <alignment horizontal="center" vertical="center"/>
      <protection hidden="1"/>
    </xf>
    <xf numFmtId="0" fontId="22" fillId="0" borderId="18" xfId="111" applyNumberFormat="1" applyFont="1" applyFill="1" applyBorder="1" applyAlignment="1" applyProtection="1">
      <alignment horizontal="center" vertical="center"/>
      <protection hidden="1"/>
    </xf>
    <xf numFmtId="0" fontId="22" fillId="0" borderId="32" xfId="111" applyNumberFormat="1" applyFont="1" applyFill="1" applyBorder="1" applyAlignment="1" applyProtection="1">
      <alignment horizontal="left"/>
      <protection hidden="1"/>
    </xf>
    <xf numFmtId="0" fontId="22" fillId="0" borderId="33" xfId="111" applyNumberFormat="1" applyFont="1" applyFill="1" applyBorder="1" applyAlignment="1" applyProtection="1">
      <alignment horizontal="left"/>
      <protection hidden="1"/>
    </xf>
    <xf numFmtId="0" fontId="22" fillId="0" borderId="18" xfId="111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112" applyFont="1" applyFill="1" applyBorder="1" applyAlignment="1">
      <alignment horizontal="center" wrapText="1"/>
      <protection/>
    </xf>
    <xf numFmtId="0" fontId="23" fillId="0" borderId="20" xfId="112" applyFont="1" applyFill="1" applyBorder="1" applyAlignment="1">
      <alignment horizontal="center" wrapText="1"/>
      <protection/>
    </xf>
    <xf numFmtId="0" fontId="23" fillId="0" borderId="15" xfId="112" applyFont="1" applyFill="1" applyBorder="1" applyAlignment="1">
      <alignment wrapText="1"/>
      <protection/>
    </xf>
    <xf numFmtId="0" fontId="23" fillId="0" borderId="16" xfId="112" applyFont="1" applyFill="1" applyBorder="1" applyAlignment="1">
      <alignment wrapText="1"/>
      <protection/>
    </xf>
    <xf numFmtId="0" fontId="24" fillId="0" borderId="0" xfId="112" applyFont="1" applyFill="1" applyAlignment="1">
      <alignment horizontal="center"/>
      <protection/>
    </xf>
    <xf numFmtId="0" fontId="24" fillId="0" borderId="27" xfId="112" applyFont="1" applyBorder="1" applyAlignment="1">
      <alignment wrapText="1"/>
      <protection/>
    </xf>
    <xf numFmtId="0" fontId="24" fillId="0" borderId="25" xfId="112" applyFont="1" applyBorder="1" applyAlignment="1">
      <alignment wrapText="1"/>
      <protection/>
    </xf>
    <xf numFmtId="0" fontId="23" fillId="0" borderId="12" xfId="112" applyFont="1" applyBorder="1" applyAlignment="1">
      <alignment wrapText="1"/>
      <protection/>
    </xf>
    <xf numFmtId="0" fontId="23" fillId="0" borderId="13" xfId="112" applyFont="1" applyBorder="1" applyAlignment="1">
      <alignment wrapText="1"/>
      <protection/>
    </xf>
    <xf numFmtId="0" fontId="24" fillId="0" borderId="0" xfId="112" applyFont="1" applyFill="1" applyAlignment="1">
      <alignment horizontal="center" wrapText="1"/>
      <protection/>
    </xf>
    <xf numFmtId="0" fontId="22" fillId="0" borderId="16" xfId="112" applyFont="1" applyBorder="1" applyAlignment="1">
      <alignment horizontal="center"/>
      <protection/>
    </xf>
    <xf numFmtId="0" fontId="22" fillId="0" borderId="17" xfId="112" applyFont="1" applyBorder="1" applyAlignment="1">
      <alignment horizontal="center"/>
      <protection/>
    </xf>
    <xf numFmtId="0" fontId="27" fillId="0" borderId="0" xfId="112" applyFont="1" applyFill="1" applyAlignment="1">
      <alignment horizontal="center"/>
      <protection/>
    </xf>
    <xf numFmtId="0" fontId="27" fillId="0" borderId="0" xfId="112" applyFont="1" applyFill="1" applyAlignment="1">
      <alignment horizontal="left"/>
      <protection/>
    </xf>
    <xf numFmtId="0" fontId="29" fillId="0" borderId="18" xfId="112" applyFont="1" applyBorder="1" applyAlignment="1">
      <alignment horizontal="center" vertical="center" wrapText="1"/>
      <protection/>
    </xf>
    <xf numFmtId="0" fontId="22" fillId="0" borderId="18" xfId="112" applyFont="1" applyBorder="1" applyAlignment="1">
      <alignment horizontal="center" vertical="center" wrapText="1"/>
      <protection/>
    </xf>
    <xf numFmtId="0" fontId="22" fillId="0" borderId="18" xfId="112" applyFont="1" applyBorder="1" applyAlignment="1">
      <alignment horizontal="center" vertical="center"/>
      <protection/>
    </xf>
    <xf numFmtId="0" fontId="22" fillId="0" borderId="18" xfId="112" applyFont="1" applyFill="1" applyBorder="1" applyAlignment="1">
      <alignment horizontal="center" vertical="center" wrapText="1"/>
      <protection/>
    </xf>
    <xf numFmtId="0" fontId="23" fillId="0" borderId="38" xfId="112" applyFont="1" applyFill="1" applyBorder="1" applyAlignment="1">
      <alignment horizontal="center" wrapText="1"/>
      <protection/>
    </xf>
    <xf numFmtId="0" fontId="23" fillId="0" borderId="39" xfId="112" applyFont="1" applyFill="1" applyBorder="1" applyAlignment="1">
      <alignment horizontal="center" wrapText="1"/>
      <protection/>
    </xf>
    <xf numFmtId="0" fontId="23" fillId="0" borderId="40" xfId="112" applyFont="1" applyFill="1" applyBorder="1" applyAlignment="1">
      <alignment horizontal="center" wrapText="1"/>
      <protection/>
    </xf>
    <xf numFmtId="0" fontId="23" fillId="0" borderId="19" xfId="112" applyFont="1" applyFill="1" applyBorder="1" applyAlignment="1">
      <alignment wrapText="1"/>
      <protection/>
    </xf>
    <xf numFmtId="0" fontId="23" fillId="0" borderId="20" xfId="112" applyFont="1" applyFill="1" applyBorder="1" applyAlignment="1">
      <alignment wrapText="1"/>
      <protection/>
    </xf>
    <xf numFmtId="186" fontId="23" fillId="0" borderId="20" xfId="112" applyNumberFormat="1" applyFont="1" applyFill="1" applyBorder="1" applyAlignment="1">
      <alignment horizontal="center" wrapText="1"/>
      <protection/>
    </xf>
    <xf numFmtId="186" fontId="23" fillId="0" borderId="21" xfId="112" applyNumberFormat="1" applyFont="1" applyFill="1" applyBorder="1" applyAlignment="1">
      <alignment horizontal="center" wrapText="1"/>
      <protection/>
    </xf>
    <xf numFmtId="0" fontId="24" fillId="0" borderId="0" xfId="112" applyFont="1" applyFill="1" applyAlignment="1">
      <alignment wrapText="1"/>
      <protection/>
    </xf>
    <xf numFmtId="0" fontId="23" fillId="0" borderId="41" xfId="112" applyFont="1" applyFill="1" applyBorder="1" applyAlignment="1">
      <alignment horizontal="center" vertical="center" wrapText="1"/>
      <protection/>
    </xf>
    <xf numFmtId="0" fontId="23" fillId="0" borderId="42" xfId="112" applyFont="1" applyFill="1" applyBorder="1" applyAlignment="1">
      <alignment horizontal="center" vertical="center" wrapText="1"/>
      <protection/>
    </xf>
    <xf numFmtId="0" fontId="23" fillId="0" borderId="43" xfId="112" applyFont="1" applyFill="1" applyBorder="1" applyAlignment="1">
      <alignment horizontal="center" vertical="center" wrapText="1"/>
      <protection/>
    </xf>
    <xf numFmtId="0" fontId="23" fillId="0" borderId="44" xfId="112" applyFont="1" applyFill="1" applyBorder="1" applyAlignment="1">
      <alignment horizontal="center" vertical="center" wrapText="1"/>
      <protection/>
    </xf>
    <xf numFmtId="0" fontId="22" fillId="0" borderId="11" xfId="112" applyFont="1" applyBorder="1" applyAlignment="1">
      <alignment horizontal="center" wrapText="1"/>
      <protection/>
    </xf>
    <xf numFmtId="0" fontId="22" fillId="0" borderId="22" xfId="112" applyFont="1" applyBorder="1" applyAlignment="1">
      <alignment horizontal="center" wrapText="1"/>
      <protection/>
    </xf>
  </cellXfs>
  <cellStyles count="14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2" xfId="89"/>
    <cellStyle name="Обычный 2 10" xfId="90"/>
    <cellStyle name="Обычный 2 11" xfId="91"/>
    <cellStyle name="Обычный 2 12" xfId="92"/>
    <cellStyle name="Обычный 2 13" xfId="93"/>
    <cellStyle name="Обычный 2 14" xfId="94"/>
    <cellStyle name="Обычный 2 15" xfId="95"/>
    <cellStyle name="Обычный 2 16" xfId="96"/>
    <cellStyle name="Обычный 2 17" xfId="97"/>
    <cellStyle name="Обычный 2 18" xfId="98"/>
    <cellStyle name="Обычный 2 19" xfId="99"/>
    <cellStyle name="Обычный 2 2" xfId="100"/>
    <cellStyle name="Обычный 2 2 2" xfId="101"/>
    <cellStyle name="Обычный 2 2 3" xfId="102"/>
    <cellStyle name="Обычный 2 3" xfId="103"/>
    <cellStyle name="Обычный 2 4" xfId="104"/>
    <cellStyle name="Обычный 2 5" xfId="105"/>
    <cellStyle name="Обычный 2 6" xfId="106"/>
    <cellStyle name="Обычный 2 7" xfId="107"/>
    <cellStyle name="Обычный 2 8" xfId="108"/>
    <cellStyle name="Обычный 2 9" xfId="109"/>
    <cellStyle name="Обычный 2_Xl0000013" xfId="110"/>
    <cellStyle name="Обычный 2_Прил.10 МБТ" xfId="111"/>
    <cellStyle name="Обычный 3" xfId="112"/>
    <cellStyle name="Обычный 3 2" xfId="113"/>
    <cellStyle name="Обычный 3 2 2" xfId="114"/>
    <cellStyle name="Обычный 3 2 2 2" xfId="115"/>
    <cellStyle name="Обычный 3 2 2_Прил.10 МБТ" xfId="116"/>
    <cellStyle name="Обычный 3 2 3" xfId="117"/>
    <cellStyle name="Обычный 3 2 4" xfId="118"/>
    <cellStyle name="Обычный 3 2_2010-10-13Изм прил 13,14 2011-2013" xfId="119"/>
    <cellStyle name="Обычный 3 3" xfId="120"/>
    <cellStyle name="Обычный 3_Прил.10 МБТ" xfId="121"/>
    <cellStyle name="Обычный 4" xfId="122"/>
    <cellStyle name="Обычный 4 2" xfId="123"/>
    <cellStyle name="Обычный 5" xfId="124"/>
    <cellStyle name="Обычный 9" xfId="125"/>
    <cellStyle name="Обычный_tmp" xfId="126"/>
    <cellStyle name="Обычный_tmp 2" xfId="127"/>
    <cellStyle name="Обычный_tmp_предприн. деят" xfId="128"/>
    <cellStyle name="Обычный_tmp_функц_Прил.6 функциональная" xfId="129"/>
    <cellStyle name="Обычный_Xl0000014" xfId="130"/>
    <cellStyle name="Обычный_Прил. 1 ГАД" xfId="131"/>
    <cellStyle name="Обычный_Прил. к Закону с поправками" xfId="132"/>
    <cellStyle name="Обычный_Прил. к Закону с поправками 2" xfId="133"/>
    <cellStyle name="Followed Hyperlink" xfId="134"/>
    <cellStyle name="Плохой" xfId="135"/>
    <cellStyle name="Плохой 2" xfId="136"/>
    <cellStyle name="Пояснение" xfId="137"/>
    <cellStyle name="Пояснение 2" xfId="138"/>
    <cellStyle name="Примечание" xfId="139"/>
    <cellStyle name="Примечание 2" xfId="140"/>
    <cellStyle name="Percent" xfId="141"/>
    <cellStyle name="Процентный 2" xfId="142"/>
    <cellStyle name="Процентный 2 2" xfId="143"/>
    <cellStyle name="Процентный 2 3" xfId="144"/>
    <cellStyle name="Процентный 3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Финансовый 2" xfId="152"/>
    <cellStyle name="Финансовый 3" xfId="153"/>
    <cellStyle name="Финансовый 3 2" xfId="154"/>
    <cellStyle name="Хороший" xfId="155"/>
    <cellStyle name="Хороший 2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1%20&#1075;&#1086;&#1076;\2.6%20&#1091;&#1090;&#1086;&#1095;&#1085;&#1077;&#1085;&#1080;&#1077;%20&#1082;%2013%20&#1084;&#1072;&#1103;\&#1050;&#1080;&#1089;&#1077;&#1083;&#1077;&#1074;&#1072;\2011-04-06%20&#1050;&#1080;&#1089;&#1077;&#1083;&#1077;&#1074;&#1072;%20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ku_docs\Budjet\1%20&#1076;&#1077;&#1083;&#1086;%2004-03-04%20&#1041;&#1070;&#1044;&#1046;&#1045;&#1058;\&#1041;&#1102;&#1076;&#1078;&#1077;&#1090;%202011%20&#1075;&#1086;&#1076;\2.4%20&#1059;&#1090;&#1086;&#1095;&#1085;&#1077;&#1085;&#1080;&#1077;%202011&#1075;%20(&#1050;%2020%20&#1044;&#1045;&#1050;&#1040;&#1041;&#1056;&#1070;)\2010-12-24%20&#1073;&#1102;&#1076;&#1078;&#1077;&#1090;%202011%20&#1085;&#1072;%20&#1087;&#1086;&#1076;&#1087;&#1080;&#1089;&#1072;&#1085;&#1080;&#1077;%20&#1080;%20&#1086;&#1087;&#1091;&#1073;&#1083;&#1080;&#1082;&#1086;&#1074;&#1072;&#1085;&#1080;&#1077;\&#1055;&#1088;&#1080;&#1083;&#1086;&#1078;&#1077;&#1085;&#1080;&#1103;%20&#1082;%20&#1088;&#1077;&#1096;&#1077;&#1085;&#1080;&#1102;%20&#1089;%201%20&#1087;&#1086;%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6"/>
      <sheetName val="Пр 7"/>
      <sheetName val="ПР 18"/>
      <sheetName val="Пр 19"/>
    </sheetNames>
    <sheetDataSet>
      <sheetData sheetId="2">
        <row r="26">
          <cell r="E26">
            <v>113636.86682</v>
          </cell>
        </row>
      </sheetData>
      <sheetData sheetId="3">
        <row r="28">
          <cell r="E28">
            <v>298166.593</v>
          </cell>
          <cell r="H28">
            <v>386670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.1"/>
      <sheetName val="Прил 2"/>
      <sheetName val="Пр.3"/>
      <sheetName val="прил 4(4)"/>
      <sheetName val="прил 5(5)"/>
      <sheetName val="Пр.6(6)"/>
      <sheetName val="Пр.7(7)"/>
      <sheetName val="8(8)"/>
      <sheetName val="9(9)"/>
      <sheetName val="10(10)"/>
      <sheetName val="11(11)"/>
      <sheetName val="12(11.1)"/>
      <sheetName val="прил 13(12)"/>
      <sheetName val="прил 14"/>
      <sheetName val="прил 15 (14.1)"/>
      <sheetName val="прил 16(15)"/>
      <sheetName val="прил 17(16.1)"/>
      <sheetName val="Прил 18(16.2)"/>
      <sheetName val="Пр.19(16)"/>
      <sheetName val="Пр.20(17)"/>
    </sheetNames>
    <sheetDataSet>
      <sheetData sheetId="4">
        <row r="71">
          <cell r="I71">
            <v>3415662.9</v>
          </cell>
          <cell r="J71">
            <v>3415662.9</v>
          </cell>
        </row>
        <row r="104">
          <cell r="I104">
            <v>7537031.441</v>
          </cell>
          <cell r="J104">
            <v>7910032.3884</v>
          </cell>
        </row>
      </sheetData>
      <sheetData sheetId="8">
        <row r="67">
          <cell r="D67">
            <v>7537031.441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335"/>
  <sheetViews>
    <sheetView zoomScale="87" zoomScaleNormal="87" zoomScaleSheetLayoutView="75" zoomScalePageLayoutView="0" workbookViewId="0" topLeftCell="D1">
      <selection activeCell="D12" sqref="D12"/>
    </sheetView>
  </sheetViews>
  <sheetFormatPr defaultColWidth="9.140625" defaultRowHeight="12.75"/>
  <cols>
    <col min="1" max="1" width="5.421875" style="45" customWidth="1"/>
    <col min="2" max="2" width="13.140625" style="45" customWidth="1"/>
    <col min="3" max="3" width="29.8515625" style="45" customWidth="1"/>
    <col min="4" max="4" width="121.00390625" style="6" customWidth="1"/>
    <col min="5" max="5" width="3.421875" style="6" customWidth="1"/>
    <col min="6" max="16384" width="9.140625" style="6" customWidth="1"/>
  </cols>
  <sheetData>
    <row r="2" spans="1:4" s="2" customFormat="1" ht="17.25" customHeight="1">
      <c r="A2" s="291"/>
      <c r="B2" s="291"/>
      <c r="C2" s="292"/>
      <c r="D2" s="288" t="s">
        <v>567</v>
      </c>
    </row>
    <row r="3" spans="1:4" s="2" customFormat="1" ht="16.5" customHeight="1">
      <c r="A3" s="291"/>
      <c r="B3" s="291"/>
      <c r="C3" s="293"/>
      <c r="D3" s="77" t="s">
        <v>568</v>
      </c>
    </row>
    <row r="4" spans="1:4" s="5" customFormat="1" ht="16.5" customHeight="1">
      <c r="A4" s="294"/>
      <c r="B4" s="294"/>
      <c r="C4" s="293"/>
      <c r="D4" s="77" t="s">
        <v>569</v>
      </c>
    </row>
    <row r="5" spans="1:4" s="5" customFormat="1" ht="18.75" customHeight="1">
      <c r="A5" s="294"/>
      <c r="B5" s="294"/>
      <c r="C5" s="293"/>
      <c r="D5" s="77" t="s">
        <v>570</v>
      </c>
    </row>
    <row r="6" spans="1:4" s="5" customFormat="1" ht="21" customHeight="1">
      <c r="A6" s="294"/>
      <c r="B6" s="294"/>
      <c r="C6" s="293"/>
      <c r="D6" s="77" t="s">
        <v>569</v>
      </c>
    </row>
    <row r="7" spans="1:4" s="2" customFormat="1" ht="16.5">
      <c r="A7" s="291"/>
      <c r="B7" s="291"/>
      <c r="C7" s="295"/>
      <c r="D7" s="77" t="s">
        <v>571</v>
      </c>
    </row>
    <row r="8" spans="1:4" s="2" customFormat="1" ht="16.5">
      <c r="A8" s="291"/>
      <c r="B8" s="291"/>
      <c r="C8" s="295"/>
      <c r="D8" s="77" t="s">
        <v>572</v>
      </c>
    </row>
    <row r="9" spans="1:4" s="2" customFormat="1" ht="16.5">
      <c r="A9" s="291"/>
      <c r="B9" s="291"/>
      <c r="C9" s="295"/>
      <c r="D9" s="77" t="s">
        <v>573</v>
      </c>
    </row>
    <row r="10" spans="1:4" s="2" customFormat="1" ht="16.5">
      <c r="A10" s="291"/>
      <c r="B10" s="291"/>
      <c r="C10" s="295"/>
      <c r="D10" s="77" t="s">
        <v>1356</v>
      </c>
    </row>
    <row r="11" spans="1:4" s="2" customFormat="1" ht="16.5">
      <c r="A11" s="291"/>
      <c r="B11" s="291"/>
      <c r="C11" s="295"/>
      <c r="D11" s="77"/>
    </row>
    <row r="12" spans="1:4" s="2" customFormat="1" ht="16.5">
      <c r="A12" s="291"/>
      <c r="B12" s="291"/>
      <c r="C12" s="295"/>
      <c r="D12" s="77" t="s">
        <v>574</v>
      </c>
    </row>
    <row r="13" spans="1:4" s="2" customFormat="1" ht="16.5">
      <c r="A13" s="291"/>
      <c r="B13" s="291"/>
      <c r="C13" s="295"/>
      <c r="D13" s="77" t="s">
        <v>575</v>
      </c>
    </row>
    <row r="14" spans="1:4" s="2" customFormat="1" ht="16.5">
      <c r="A14" s="291"/>
      <c r="B14" s="291"/>
      <c r="C14" s="295"/>
      <c r="D14" s="77" t="s">
        <v>569</v>
      </c>
    </row>
    <row r="15" spans="1:4" s="2" customFormat="1" ht="16.5">
      <c r="A15" s="291"/>
      <c r="B15" s="291"/>
      <c r="C15" s="295"/>
      <c r="D15" s="77" t="s">
        <v>571</v>
      </c>
    </row>
    <row r="16" spans="1:4" s="2" customFormat="1" ht="16.5">
      <c r="A16" s="291"/>
      <c r="B16" s="291"/>
      <c r="C16" s="295"/>
      <c r="D16" s="77" t="s">
        <v>572</v>
      </c>
    </row>
    <row r="17" spans="1:4" s="2" customFormat="1" ht="16.5">
      <c r="A17" s="291"/>
      <c r="B17" s="291"/>
      <c r="C17" s="295"/>
      <c r="D17" s="77" t="s">
        <v>573</v>
      </c>
    </row>
    <row r="18" spans="1:4" s="2" customFormat="1" ht="16.5">
      <c r="A18" s="291"/>
      <c r="B18" s="291"/>
      <c r="C18" s="295"/>
      <c r="D18" s="296"/>
    </row>
    <row r="19" spans="1:4" ht="16.5" customHeight="1">
      <c r="A19" s="616" t="s">
        <v>1116</v>
      </c>
      <c r="B19" s="617"/>
      <c r="C19" s="617"/>
      <c r="D19" s="617"/>
    </row>
    <row r="20" spans="1:4" ht="17.25" customHeight="1">
      <c r="A20" s="7"/>
      <c r="B20" s="7"/>
      <c r="C20" s="8"/>
      <c r="D20" s="9"/>
    </row>
    <row r="21" spans="1:4" ht="15.75" customHeight="1">
      <c r="A21" s="618" t="s">
        <v>576</v>
      </c>
      <c r="B21" s="621" t="s">
        <v>577</v>
      </c>
      <c r="C21" s="621"/>
      <c r="D21" s="621" t="s">
        <v>578</v>
      </c>
    </row>
    <row r="22" spans="1:4" ht="80.25" customHeight="1">
      <c r="A22" s="618"/>
      <c r="B22" s="546" t="s">
        <v>836</v>
      </c>
      <c r="C22" s="546" t="s">
        <v>579</v>
      </c>
      <c r="D22" s="621"/>
    </row>
    <row r="23" spans="1:4" s="10" customFormat="1" ht="12.75">
      <c r="A23" s="302">
        <v>1</v>
      </c>
      <c r="B23" s="302">
        <v>2</v>
      </c>
      <c r="C23" s="302">
        <v>3</v>
      </c>
      <c r="D23" s="302">
        <v>4</v>
      </c>
    </row>
    <row r="24" spans="1:4" s="13" customFormat="1" ht="21" customHeight="1">
      <c r="A24" s="11" t="s">
        <v>580</v>
      </c>
      <c r="B24" s="12">
        <v>900</v>
      </c>
      <c r="C24" s="619" t="s">
        <v>581</v>
      </c>
      <c r="D24" s="620"/>
    </row>
    <row r="25" spans="1:4" s="13" customFormat="1" ht="31.5">
      <c r="A25" s="14"/>
      <c r="B25" s="15">
        <v>900</v>
      </c>
      <c r="C25" s="16" t="s">
        <v>582</v>
      </c>
      <c r="D25" s="17" t="s">
        <v>583</v>
      </c>
    </row>
    <row r="26" spans="1:4" s="13" customFormat="1" ht="31.5">
      <c r="A26" s="14"/>
      <c r="B26" s="15">
        <v>900</v>
      </c>
      <c r="C26" s="16" t="s">
        <v>584</v>
      </c>
      <c r="D26" s="17" t="s">
        <v>585</v>
      </c>
    </row>
    <row r="27" spans="1:4" s="13" customFormat="1" ht="15.75">
      <c r="A27" s="14"/>
      <c r="B27" s="15">
        <v>900</v>
      </c>
      <c r="C27" s="16" t="s">
        <v>586</v>
      </c>
      <c r="D27" s="17" t="s">
        <v>587</v>
      </c>
    </row>
    <row r="28" spans="1:4" s="13" customFormat="1" ht="15.75">
      <c r="A28" s="14"/>
      <c r="B28" s="15">
        <v>900</v>
      </c>
      <c r="C28" s="16" t="s">
        <v>588</v>
      </c>
      <c r="D28" s="17" t="s">
        <v>589</v>
      </c>
    </row>
    <row r="29" spans="1:4" s="13" customFormat="1" ht="15.75">
      <c r="A29" s="14"/>
      <c r="B29" s="15">
        <v>900</v>
      </c>
      <c r="C29" s="16" t="s">
        <v>590</v>
      </c>
      <c r="D29" s="17" t="s">
        <v>591</v>
      </c>
    </row>
    <row r="30" spans="1:4" s="13" customFormat="1" ht="15.75">
      <c r="A30" s="14"/>
      <c r="B30" s="15">
        <v>900</v>
      </c>
      <c r="C30" s="16" t="s">
        <v>592</v>
      </c>
      <c r="D30" s="17" t="s">
        <v>593</v>
      </c>
    </row>
    <row r="31" spans="1:4" s="13" customFormat="1" ht="15.75">
      <c r="A31" s="14"/>
      <c r="B31" s="15">
        <v>900</v>
      </c>
      <c r="C31" s="16" t="s">
        <v>594</v>
      </c>
      <c r="D31" s="17" t="s">
        <v>595</v>
      </c>
    </row>
    <row r="32" spans="1:4" s="13" customFormat="1" ht="31.5">
      <c r="A32" s="14"/>
      <c r="B32" s="15">
        <v>900</v>
      </c>
      <c r="C32" s="16" t="s">
        <v>596</v>
      </c>
      <c r="D32" s="17" t="s">
        <v>597</v>
      </c>
    </row>
    <row r="33" spans="1:4" s="13" customFormat="1" ht="15.75">
      <c r="A33" s="14"/>
      <c r="B33" s="15">
        <v>900</v>
      </c>
      <c r="C33" s="16" t="s">
        <v>598</v>
      </c>
      <c r="D33" s="17" t="s">
        <v>599</v>
      </c>
    </row>
    <row r="34" spans="1:4" s="13" customFormat="1" ht="15.75">
      <c r="A34" s="14"/>
      <c r="B34" s="15">
        <v>900</v>
      </c>
      <c r="C34" s="16" t="s">
        <v>600</v>
      </c>
      <c r="D34" s="17" t="s">
        <v>601</v>
      </c>
    </row>
    <row r="35" spans="1:4" s="13" customFormat="1" ht="15.75">
      <c r="A35" s="14"/>
      <c r="B35" s="15">
        <v>900</v>
      </c>
      <c r="C35" s="16" t="s">
        <v>602</v>
      </c>
      <c r="D35" s="17" t="s">
        <v>603</v>
      </c>
    </row>
    <row r="36" spans="1:4" s="13" customFormat="1" ht="47.25">
      <c r="A36" s="14"/>
      <c r="B36" s="15">
        <v>900</v>
      </c>
      <c r="C36" s="16" t="s">
        <v>604</v>
      </c>
      <c r="D36" s="17" t="s">
        <v>605</v>
      </c>
    </row>
    <row r="37" spans="1:4" s="13" customFormat="1" ht="15.75">
      <c r="A37" s="14"/>
      <c r="B37" s="15">
        <v>900</v>
      </c>
      <c r="C37" s="16" t="s">
        <v>606</v>
      </c>
      <c r="D37" s="17" t="s">
        <v>607</v>
      </c>
    </row>
    <row r="38" spans="1:4" s="13" customFormat="1" ht="31.5">
      <c r="A38" s="14"/>
      <c r="B38" s="15">
        <v>900</v>
      </c>
      <c r="C38" s="16" t="s">
        <v>608</v>
      </c>
      <c r="D38" s="17" t="s">
        <v>609</v>
      </c>
    </row>
    <row r="39" spans="1:4" s="13" customFormat="1" ht="31.5">
      <c r="A39" s="14"/>
      <c r="B39" s="15">
        <v>900</v>
      </c>
      <c r="C39" s="16" t="s">
        <v>610</v>
      </c>
      <c r="D39" s="17" t="s">
        <v>611</v>
      </c>
    </row>
    <row r="40" spans="1:4" s="13" customFormat="1" ht="20.25" customHeight="1">
      <c r="A40" s="18" t="s">
        <v>612</v>
      </c>
      <c r="B40" s="19" t="s">
        <v>613</v>
      </c>
      <c r="C40" s="600" t="s">
        <v>614</v>
      </c>
      <c r="D40" s="611"/>
    </row>
    <row r="41" spans="1:4" s="13" customFormat="1" ht="49.5" customHeight="1">
      <c r="A41" s="18"/>
      <c r="B41" s="20" t="s">
        <v>613</v>
      </c>
      <c r="C41" s="21" t="s">
        <v>615</v>
      </c>
      <c r="D41" s="17" t="s">
        <v>1026</v>
      </c>
    </row>
    <row r="42" spans="1:4" s="13" customFormat="1" ht="46.5" customHeight="1">
      <c r="A42" s="18"/>
      <c r="B42" s="20" t="s">
        <v>613</v>
      </c>
      <c r="C42" s="21" t="s">
        <v>617</v>
      </c>
      <c r="D42" s="17" t="s">
        <v>790</v>
      </c>
    </row>
    <row r="43" spans="1:4" s="13" customFormat="1" ht="33.75" customHeight="1">
      <c r="A43" s="18"/>
      <c r="B43" s="20" t="s">
        <v>613</v>
      </c>
      <c r="C43" s="16" t="s">
        <v>584</v>
      </c>
      <c r="D43" s="17" t="s">
        <v>585</v>
      </c>
    </row>
    <row r="44" spans="1:4" s="13" customFormat="1" ht="31.5">
      <c r="A44" s="14"/>
      <c r="B44" s="15" t="s">
        <v>613</v>
      </c>
      <c r="C44" s="21" t="s">
        <v>791</v>
      </c>
      <c r="D44" s="17" t="s">
        <v>792</v>
      </c>
    </row>
    <row r="45" spans="1:4" s="13" customFormat="1" ht="15.75">
      <c r="A45" s="14"/>
      <c r="B45" s="15" t="s">
        <v>613</v>
      </c>
      <c r="C45" s="21" t="s">
        <v>588</v>
      </c>
      <c r="D45" s="17" t="s">
        <v>589</v>
      </c>
    </row>
    <row r="46" spans="1:4" s="13" customFormat="1" ht="15.75">
      <c r="A46" s="14"/>
      <c r="B46" s="15" t="s">
        <v>613</v>
      </c>
      <c r="C46" s="21" t="s">
        <v>594</v>
      </c>
      <c r="D46" s="17" t="s">
        <v>595</v>
      </c>
    </row>
    <row r="47" spans="1:4" s="13" customFormat="1" ht="31.5">
      <c r="A47" s="14"/>
      <c r="B47" s="15">
        <v>903</v>
      </c>
      <c r="C47" s="21" t="s">
        <v>793</v>
      </c>
      <c r="D47" s="17" t="s">
        <v>794</v>
      </c>
    </row>
    <row r="48" spans="1:4" s="13" customFormat="1" ht="31.5">
      <c r="A48" s="14"/>
      <c r="B48" s="15" t="s">
        <v>613</v>
      </c>
      <c r="C48" s="21" t="s">
        <v>795</v>
      </c>
      <c r="D48" s="17" t="s">
        <v>796</v>
      </c>
    </row>
    <row r="49" spans="1:4" s="13" customFormat="1" ht="15.75">
      <c r="A49" s="14"/>
      <c r="B49" s="15" t="s">
        <v>613</v>
      </c>
      <c r="C49" s="21" t="s">
        <v>600</v>
      </c>
      <c r="D49" s="17" t="s">
        <v>601</v>
      </c>
    </row>
    <row r="50" spans="1:4" s="13" customFormat="1" ht="31.5">
      <c r="A50" s="14"/>
      <c r="B50" s="15" t="s">
        <v>613</v>
      </c>
      <c r="C50" s="21" t="s">
        <v>797</v>
      </c>
      <c r="D50" s="17" t="s">
        <v>798</v>
      </c>
    </row>
    <row r="51" spans="1:4" s="13" customFormat="1" ht="15.75">
      <c r="A51" s="14"/>
      <c r="B51" s="15">
        <v>903</v>
      </c>
      <c r="C51" s="16" t="s">
        <v>606</v>
      </c>
      <c r="D51" s="17" t="s">
        <v>607</v>
      </c>
    </row>
    <row r="52" spans="1:4" s="13" customFormat="1" ht="34.5" customHeight="1">
      <c r="A52" s="14"/>
      <c r="B52" s="15">
        <v>903</v>
      </c>
      <c r="C52" s="16" t="s">
        <v>608</v>
      </c>
      <c r="D52" s="17" t="s">
        <v>609</v>
      </c>
    </row>
    <row r="53" spans="1:4" s="13" customFormat="1" ht="22.5" customHeight="1">
      <c r="A53" s="18" t="s">
        <v>799</v>
      </c>
      <c r="B53" s="19" t="s">
        <v>800</v>
      </c>
      <c r="C53" s="600" t="s">
        <v>801</v>
      </c>
      <c r="D53" s="611"/>
    </row>
    <row r="54" spans="1:4" s="13" customFormat="1" ht="31.5">
      <c r="A54" s="14"/>
      <c r="B54" s="15" t="s">
        <v>800</v>
      </c>
      <c r="C54" s="21" t="s">
        <v>584</v>
      </c>
      <c r="D54" s="17" t="s">
        <v>585</v>
      </c>
    </row>
    <row r="55" spans="1:4" s="13" customFormat="1" ht="31.5">
      <c r="A55" s="14"/>
      <c r="B55" s="15" t="s">
        <v>800</v>
      </c>
      <c r="C55" s="21" t="s">
        <v>802</v>
      </c>
      <c r="D55" s="17" t="s">
        <v>803</v>
      </c>
    </row>
    <row r="56" spans="1:4" s="13" customFormat="1" ht="15.75">
      <c r="A56" s="14"/>
      <c r="B56" s="15" t="s">
        <v>800</v>
      </c>
      <c r="C56" s="21" t="s">
        <v>588</v>
      </c>
      <c r="D56" s="17" t="s">
        <v>589</v>
      </c>
    </row>
    <row r="57" spans="1:4" s="13" customFormat="1" ht="31.5">
      <c r="A57" s="14"/>
      <c r="B57" s="15">
        <v>904</v>
      </c>
      <c r="C57" s="21" t="s">
        <v>804</v>
      </c>
      <c r="D57" s="17" t="s">
        <v>805</v>
      </c>
    </row>
    <row r="58" spans="1:4" s="13" customFormat="1" ht="15.75">
      <c r="A58" s="14"/>
      <c r="B58" s="15">
        <v>904</v>
      </c>
      <c r="C58" s="16" t="s">
        <v>606</v>
      </c>
      <c r="D58" s="17" t="s">
        <v>607</v>
      </c>
    </row>
    <row r="59" spans="1:4" s="13" customFormat="1" ht="31.5">
      <c r="A59" s="14"/>
      <c r="B59" s="15">
        <v>904</v>
      </c>
      <c r="C59" s="16" t="s">
        <v>608</v>
      </c>
      <c r="D59" s="17" t="s">
        <v>609</v>
      </c>
    </row>
    <row r="60" spans="1:4" s="13" customFormat="1" ht="25.5" customHeight="1">
      <c r="A60" s="18" t="s">
        <v>806</v>
      </c>
      <c r="B60" s="19">
        <v>905</v>
      </c>
      <c r="C60" s="600" t="s">
        <v>807</v>
      </c>
      <c r="D60" s="611"/>
    </row>
    <row r="61" spans="1:4" s="13" customFormat="1" ht="47.25">
      <c r="A61" s="14"/>
      <c r="B61" s="15">
        <v>905</v>
      </c>
      <c r="C61" s="21" t="s">
        <v>808</v>
      </c>
      <c r="D61" s="17" t="s">
        <v>809</v>
      </c>
    </row>
    <row r="62" spans="1:4" s="13" customFormat="1" ht="31.5">
      <c r="A62" s="14"/>
      <c r="B62" s="15">
        <v>905</v>
      </c>
      <c r="C62" s="21" t="s">
        <v>584</v>
      </c>
      <c r="D62" s="17" t="s">
        <v>585</v>
      </c>
    </row>
    <row r="63" spans="1:4" s="13" customFormat="1" ht="15.75">
      <c r="A63" s="14"/>
      <c r="B63" s="15">
        <v>905</v>
      </c>
      <c r="C63" s="21" t="s">
        <v>810</v>
      </c>
      <c r="D63" s="17" t="s">
        <v>29</v>
      </c>
    </row>
    <row r="64" spans="1:4" s="13" customFormat="1" ht="15.75">
      <c r="A64" s="14"/>
      <c r="B64" s="15">
        <v>905</v>
      </c>
      <c r="C64" s="21" t="s">
        <v>588</v>
      </c>
      <c r="D64" s="17" t="s">
        <v>589</v>
      </c>
    </row>
    <row r="65" spans="1:4" s="13" customFormat="1" ht="31.5">
      <c r="A65" s="14"/>
      <c r="B65" s="15">
        <v>905</v>
      </c>
      <c r="C65" s="21" t="s">
        <v>30</v>
      </c>
      <c r="D65" s="17" t="s">
        <v>31</v>
      </c>
    </row>
    <row r="66" spans="1:4" s="13" customFormat="1" ht="15.75">
      <c r="A66" s="14"/>
      <c r="B66" s="15">
        <v>905</v>
      </c>
      <c r="C66" s="21" t="s">
        <v>32</v>
      </c>
      <c r="D66" s="17" t="s">
        <v>33</v>
      </c>
    </row>
    <row r="67" spans="1:4" s="13" customFormat="1" ht="31.5">
      <c r="A67" s="14"/>
      <c r="B67" s="15">
        <v>905</v>
      </c>
      <c r="C67" s="21" t="s">
        <v>34</v>
      </c>
      <c r="D67" s="17" t="s">
        <v>35</v>
      </c>
    </row>
    <row r="68" spans="1:4" s="13" customFormat="1" ht="15.75">
      <c r="A68" s="14"/>
      <c r="B68" s="15">
        <v>905</v>
      </c>
      <c r="C68" s="21" t="s">
        <v>36</v>
      </c>
      <c r="D68" s="17" t="s">
        <v>595</v>
      </c>
    </row>
    <row r="69" spans="1:4" s="13" customFormat="1" ht="15.75">
      <c r="A69" s="14"/>
      <c r="B69" s="15">
        <v>905</v>
      </c>
      <c r="C69" s="21" t="s">
        <v>37</v>
      </c>
      <c r="D69" s="17" t="s">
        <v>38</v>
      </c>
    </row>
    <row r="70" spans="1:4" s="13" customFormat="1" ht="15.75">
      <c r="A70" s="14"/>
      <c r="B70" s="15">
        <v>905</v>
      </c>
      <c r="C70" s="21" t="s">
        <v>39</v>
      </c>
      <c r="D70" s="17" t="s">
        <v>40</v>
      </c>
    </row>
    <row r="71" spans="1:4" s="13" customFormat="1" ht="31.5">
      <c r="A71" s="14"/>
      <c r="B71" s="15">
        <v>905</v>
      </c>
      <c r="C71" s="21" t="s">
        <v>41</v>
      </c>
      <c r="D71" s="17" t="s">
        <v>42</v>
      </c>
    </row>
    <row r="72" spans="1:4" s="13" customFormat="1" ht="15.75">
      <c r="A72" s="14"/>
      <c r="B72" s="15">
        <v>905</v>
      </c>
      <c r="C72" s="21" t="s">
        <v>43</v>
      </c>
      <c r="D72" s="17" t="s">
        <v>44</v>
      </c>
    </row>
    <row r="73" spans="1:4" s="13" customFormat="1" ht="31.5">
      <c r="A73" s="14"/>
      <c r="B73" s="15">
        <v>905</v>
      </c>
      <c r="C73" s="21" t="s">
        <v>596</v>
      </c>
      <c r="D73" s="17" t="s">
        <v>597</v>
      </c>
    </row>
    <row r="74" spans="1:4" s="13" customFormat="1" ht="31.5">
      <c r="A74" s="14"/>
      <c r="B74" s="15">
        <v>905</v>
      </c>
      <c r="C74" s="21" t="s">
        <v>795</v>
      </c>
      <c r="D74" s="17" t="s">
        <v>45</v>
      </c>
    </row>
    <row r="75" spans="1:4" s="13" customFormat="1" ht="47.25">
      <c r="A75" s="14"/>
      <c r="B75" s="15">
        <v>905</v>
      </c>
      <c r="C75" s="21" t="s">
        <v>46</v>
      </c>
      <c r="D75" s="17" t="s">
        <v>47</v>
      </c>
    </row>
    <row r="76" spans="1:4" s="13" customFormat="1" ht="31.5">
      <c r="A76" s="14"/>
      <c r="B76" s="15">
        <v>905</v>
      </c>
      <c r="C76" s="21" t="s">
        <v>48</v>
      </c>
      <c r="D76" s="17" t="s">
        <v>49</v>
      </c>
    </row>
    <row r="77" spans="1:4" s="13" customFormat="1" ht="47.25">
      <c r="A77" s="14"/>
      <c r="B77" s="15">
        <v>905</v>
      </c>
      <c r="C77" s="21" t="s">
        <v>50</v>
      </c>
      <c r="D77" s="17" t="s">
        <v>51</v>
      </c>
    </row>
    <row r="78" spans="1:4" s="13" customFormat="1" ht="31.5">
      <c r="A78" s="14"/>
      <c r="B78" s="15">
        <v>905</v>
      </c>
      <c r="C78" s="21" t="s">
        <v>52</v>
      </c>
      <c r="D78" s="17" t="s">
        <v>53</v>
      </c>
    </row>
    <row r="79" spans="1:4" s="13" customFormat="1" ht="31.5">
      <c r="A79" s="14"/>
      <c r="B79" s="15">
        <v>905</v>
      </c>
      <c r="C79" s="21" t="s">
        <v>54</v>
      </c>
      <c r="D79" s="17" t="s">
        <v>55</v>
      </c>
    </row>
    <row r="80" spans="1:4" s="13" customFormat="1" ht="47.25">
      <c r="A80" s="14"/>
      <c r="B80" s="15">
        <v>905</v>
      </c>
      <c r="C80" s="21" t="s">
        <v>56</v>
      </c>
      <c r="D80" s="17" t="s">
        <v>57</v>
      </c>
    </row>
    <row r="81" spans="1:4" s="13" customFormat="1" ht="15.75">
      <c r="A81" s="14"/>
      <c r="B81" s="15">
        <v>905</v>
      </c>
      <c r="C81" s="21" t="s">
        <v>58</v>
      </c>
      <c r="D81" s="17" t="s">
        <v>59</v>
      </c>
    </row>
    <row r="82" spans="1:4" s="13" customFormat="1" ht="31.5">
      <c r="A82" s="14"/>
      <c r="B82" s="15">
        <v>905</v>
      </c>
      <c r="C82" s="21" t="s">
        <v>60</v>
      </c>
      <c r="D82" s="17" t="s">
        <v>61</v>
      </c>
    </row>
    <row r="83" spans="1:4" s="13" customFormat="1" ht="31.5">
      <c r="A83" s="14"/>
      <c r="B83" s="15">
        <v>905</v>
      </c>
      <c r="C83" s="21" t="s">
        <v>62</v>
      </c>
      <c r="D83" s="17" t="s">
        <v>63</v>
      </c>
    </row>
    <row r="84" spans="1:4" s="13" customFormat="1" ht="15.75">
      <c r="A84" s="14"/>
      <c r="B84" s="15">
        <v>905</v>
      </c>
      <c r="C84" s="16" t="s">
        <v>598</v>
      </c>
      <c r="D84" s="17" t="s">
        <v>599</v>
      </c>
    </row>
    <row r="85" spans="1:4" s="13" customFormat="1" ht="15.75">
      <c r="A85" s="14"/>
      <c r="B85" s="15">
        <v>905</v>
      </c>
      <c r="C85" s="21" t="s">
        <v>64</v>
      </c>
      <c r="D85" s="17" t="s">
        <v>65</v>
      </c>
    </row>
    <row r="86" spans="1:4" s="13" customFormat="1" ht="15.75">
      <c r="A86" s="14"/>
      <c r="B86" s="15">
        <v>905</v>
      </c>
      <c r="C86" s="21" t="s">
        <v>600</v>
      </c>
      <c r="D86" s="17" t="s">
        <v>601</v>
      </c>
    </row>
    <row r="87" spans="1:4" s="13" customFormat="1" ht="15.75">
      <c r="A87" s="14"/>
      <c r="B87" s="15">
        <v>905</v>
      </c>
      <c r="C87" s="21" t="s">
        <v>602</v>
      </c>
      <c r="D87" s="17" t="s">
        <v>66</v>
      </c>
    </row>
    <row r="88" spans="1:4" s="13" customFormat="1" ht="15.75">
      <c r="A88" s="14"/>
      <c r="B88" s="15">
        <v>905</v>
      </c>
      <c r="C88" s="16" t="s">
        <v>606</v>
      </c>
      <c r="D88" s="17" t="s">
        <v>607</v>
      </c>
    </row>
    <row r="89" spans="1:4" s="13" customFormat="1" ht="31.5">
      <c r="A89" s="14"/>
      <c r="B89" s="15">
        <v>905</v>
      </c>
      <c r="C89" s="16" t="s">
        <v>608</v>
      </c>
      <c r="D89" s="17" t="s">
        <v>609</v>
      </c>
    </row>
    <row r="90" spans="1:4" s="13" customFormat="1" ht="31.5">
      <c r="A90" s="14"/>
      <c r="B90" s="15">
        <v>905</v>
      </c>
      <c r="C90" s="21" t="s">
        <v>67</v>
      </c>
      <c r="D90" s="17" t="s">
        <v>68</v>
      </c>
    </row>
    <row r="91" spans="1:4" s="13" customFormat="1" ht="31.5">
      <c r="A91" s="14"/>
      <c r="B91" s="15">
        <v>905</v>
      </c>
      <c r="C91" s="21" t="s">
        <v>69</v>
      </c>
      <c r="D91" s="17" t="s">
        <v>70</v>
      </c>
    </row>
    <row r="92" spans="1:4" s="13" customFormat="1" ht="31.5">
      <c r="A92" s="14"/>
      <c r="B92" s="15">
        <v>905</v>
      </c>
      <c r="C92" s="21" t="s">
        <v>71</v>
      </c>
      <c r="D92" s="17" t="s">
        <v>72</v>
      </c>
    </row>
    <row r="93" spans="1:4" s="13" customFormat="1" ht="31.5">
      <c r="A93" s="14"/>
      <c r="B93" s="15">
        <v>905</v>
      </c>
      <c r="C93" s="21" t="s">
        <v>73</v>
      </c>
      <c r="D93" s="17" t="s">
        <v>74</v>
      </c>
    </row>
    <row r="94" spans="1:4" s="13" customFormat="1" ht="47.25">
      <c r="A94" s="14"/>
      <c r="B94" s="15">
        <v>905</v>
      </c>
      <c r="C94" s="21" t="s">
        <v>75</v>
      </c>
      <c r="D94" s="17" t="s">
        <v>76</v>
      </c>
    </row>
    <row r="95" spans="1:4" s="13" customFormat="1" ht="31.5">
      <c r="A95" s="14"/>
      <c r="B95" s="15">
        <v>905</v>
      </c>
      <c r="C95" s="21" t="s">
        <v>77</v>
      </c>
      <c r="D95" s="17" t="s">
        <v>78</v>
      </c>
    </row>
    <row r="96" spans="1:4" s="13" customFormat="1" ht="47.25">
      <c r="A96" s="14"/>
      <c r="B96" s="15">
        <v>905</v>
      </c>
      <c r="C96" s="21" t="s">
        <v>79</v>
      </c>
      <c r="D96" s="17" t="s">
        <v>80</v>
      </c>
    </row>
    <row r="97" spans="1:4" s="13" customFormat="1" ht="47.25">
      <c r="A97" s="14"/>
      <c r="B97" s="15">
        <v>905</v>
      </c>
      <c r="C97" s="21" t="s">
        <v>81</v>
      </c>
      <c r="D97" s="17" t="s">
        <v>82</v>
      </c>
    </row>
    <row r="98" spans="1:4" s="13" customFormat="1" ht="31.5">
      <c r="A98" s="14"/>
      <c r="B98" s="15">
        <v>905</v>
      </c>
      <c r="C98" s="21" t="s">
        <v>83</v>
      </c>
      <c r="D98" s="17" t="s">
        <v>611</v>
      </c>
    </row>
    <row r="99" spans="1:4" s="13" customFormat="1" ht="31.5">
      <c r="A99" s="14"/>
      <c r="B99" s="15">
        <v>905</v>
      </c>
      <c r="C99" s="21" t="s">
        <v>84</v>
      </c>
      <c r="D99" s="17" t="s">
        <v>85</v>
      </c>
    </row>
    <row r="100" spans="1:4" s="13" customFormat="1" ht="15.75">
      <c r="A100" s="14"/>
      <c r="B100" s="15">
        <v>905</v>
      </c>
      <c r="C100" s="21" t="s">
        <v>86</v>
      </c>
      <c r="D100" s="17" t="s">
        <v>87</v>
      </c>
    </row>
    <row r="101" spans="1:4" s="13" customFormat="1" ht="24" customHeight="1">
      <c r="A101" s="18" t="s">
        <v>88</v>
      </c>
      <c r="B101" s="19" t="s">
        <v>89</v>
      </c>
      <c r="C101" s="600" t="s">
        <v>90</v>
      </c>
      <c r="D101" s="611"/>
    </row>
    <row r="102" spans="1:4" s="13" customFormat="1" ht="31.5">
      <c r="A102" s="14"/>
      <c r="B102" s="20" t="s">
        <v>89</v>
      </c>
      <c r="C102" s="21" t="s">
        <v>91</v>
      </c>
      <c r="D102" s="17" t="s">
        <v>92</v>
      </c>
    </row>
    <row r="103" spans="1:4" s="13" customFormat="1" ht="47.25">
      <c r="A103" s="14"/>
      <c r="B103" s="20" t="s">
        <v>89</v>
      </c>
      <c r="C103" s="21" t="s">
        <v>615</v>
      </c>
      <c r="D103" s="17" t="s">
        <v>1026</v>
      </c>
    </row>
    <row r="104" spans="1:4" s="13" customFormat="1" ht="47.25">
      <c r="A104" s="14"/>
      <c r="B104" s="20" t="s">
        <v>89</v>
      </c>
      <c r="C104" s="21" t="s">
        <v>617</v>
      </c>
      <c r="D104" s="17" t="s">
        <v>790</v>
      </c>
    </row>
    <row r="105" spans="1:4" s="13" customFormat="1" ht="31.5">
      <c r="A105" s="14"/>
      <c r="B105" s="20" t="s">
        <v>89</v>
      </c>
      <c r="C105" s="21" t="s">
        <v>93</v>
      </c>
      <c r="D105" s="17" t="s">
        <v>94</v>
      </c>
    </row>
    <row r="106" spans="1:4" s="13" customFormat="1" ht="50.25" customHeight="1">
      <c r="A106" s="14"/>
      <c r="B106" s="20" t="s">
        <v>89</v>
      </c>
      <c r="C106" s="21" t="s">
        <v>95</v>
      </c>
      <c r="D106" s="17" t="s">
        <v>96</v>
      </c>
    </row>
    <row r="107" spans="1:4" s="13" customFormat="1" ht="31.5">
      <c r="A107" s="14"/>
      <c r="B107" s="20" t="s">
        <v>89</v>
      </c>
      <c r="C107" s="21" t="s">
        <v>97</v>
      </c>
      <c r="D107" s="17" t="s">
        <v>98</v>
      </c>
    </row>
    <row r="108" spans="1:4" s="13" customFormat="1" ht="47.25">
      <c r="A108" s="14"/>
      <c r="B108" s="20" t="s">
        <v>89</v>
      </c>
      <c r="C108" s="21" t="s">
        <v>99</v>
      </c>
      <c r="D108" s="17" t="s">
        <v>100</v>
      </c>
    </row>
    <row r="109" spans="1:4" s="13" customFormat="1" ht="31.5">
      <c r="A109" s="14"/>
      <c r="B109" s="20" t="s">
        <v>89</v>
      </c>
      <c r="C109" s="16" t="s">
        <v>584</v>
      </c>
      <c r="D109" s="17" t="s">
        <v>585</v>
      </c>
    </row>
    <row r="110" spans="1:4" s="13" customFormat="1" ht="15.75">
      <c r="A110" s="14"/>
      <c r="B110" s="20" t="s">
        <v>89</v>
      </c>
      <c r="C110" s="21" t="s">
        <v>101</v>
      </c>
      <c r="D110" s="17" t="s">
        <v>102</v>
      </c>
    </row>
    <row r="111" spans="1:4" s="13" customFormat="1" ht="47.25">
      <c r="A111" s="14"/>
      <c r="B111" s="20" t="s">
        <v>89</v>
      </c>
      <c r="C111" s="21" t="s">
        <v>103</v>
      </c>
      <c r="D111" s="17" t="s">
        <v>104</v>
      </c>
    </row>
    <row r="112" spans="1:4" s="13" customFormat="1" ht="47.25">
      <c r="A112" s="14"/>
      <c r="B112" s="20" t="s">
        <v>89</v>
      </c>
      <c r="C112" s="21" t="s">
        <v>105</v>
      </c>
      <c r="D112" s="17" t="s">
        <v>1351</v>
      </c>
    </row>
    <row r="113" spans="1:4" s="13" customFormat="1" ht="47.25">
      <c r="A113" s="14"/>
      <c r="B113" s="20" t="s">
        <v>89</v>
      </c>
      <c r="C113" s="21" t="s">
        <v>106</v>
      </c>
      <c r="D113" s="17" t="s">
        <v>1352</v>
      </c>
    </row>
    <row r="114" spans="1:4" s="13" customFormat="1" ht="47.25">
      <c r="A114" s="14"/>
      <c r="B114" s="20" t="s">
        <v>89</v>
      </c>
      <c r="C114" s="21" t="s">
        <v>625</v>
      </c>
      <c r="D114" s="17" t="s">
        <v>1351</v>
      </c>
    </row>
    <row r="115" spans="1:4" s="13" customFormat="1" ht="31.5">
      <c r="A115" s="14"/>
      <c r="B115" s="20" t="s">
        <v>89</v>
      </c>
      <c r="C115" s="21" t="s">
        <v>626</v>
      </c>
      <c r="D115" s="17" t="s">
        <v>627</v>
      </c>
    </row>
    <row r="116" spans="1:4" s="13" customFormat="1" ht="31.5">
      <c r="A116" s="14"/>
      <c r="B116" s="20" t="s">
        <v>89</v>
      </c>
      <c r="C116" s="21" t="s">
        <v>628</v>
      </c>
      <c r="D116" s="17" t="s">
        <v>629</v>
      </c>
    </row>
    <row r="117" spans="1:4" s="13" customFormat="1" ht="15.75">
      <c r="A117" s="14"/>
      <c r="B117" s="20" t="s">
        <v>89</v>
      </c>
      <c r="C117" s="21" t="s">
        <v>630</v>
      </c>
      <c r="D117" s="17" t="s">
        <v>631</v>
      </c>
    </row>
    <row r="118" spans="1:4" s="13" customFormat="1" ht="15.75">
      <c r="A118" s="14"/>
      <c r="B118" s="20" t="s">
        <v>89</v>
      </c>
      <c r="C118" s="21" t="s">
        <v>588</v>
      </c>
      <c r="D118" s="22" t="s">
        <v>589</v>
      </c>
    </row>
    <row r="119" spans="1:4" s="13" customFormat="1" ht="15.75">
      <c r="A119" s="14"/>
      <c r="B119" s="20" t="s">
        <v>89</v>
      </c>
      <c r="C119" s="21" t="s">
        <v>632</v>
      </c>
      <c r="D119" s="22" t="s">
        <v>633</v>
      </c>
    </row>
    <row r="120" spans="1:4" s="13" customFormat="1" ht="15.75">
      <c r="A120" s="14"/>
      <c r="B120" s="20" t="s">
        <v>89</v>
      </c>
      <c r="C120" s="21" t="s">
        <v>634</v>
      </c>
      <c r="D120" s="22" t="s">
        <v>33</v>
      </c>
    </row>
    <row r="121" spans="1:4" s="13" customFormat="1" ht="31.5">
      <c r="A121" s="14"/>
      <c r="B121" s="20" t="s">
        <v>89</v>
      </c>
      <c r="C121" s="21" t="s">
        <v>635</v>
      </c>
      <c r="D121" s="22" t="s">
        <v>636</v>
      </c>
    </row>
    <row r="122" spans="1:4" s="13" customFormat="1" ht="31.5">
      <c r="A122" s="14"/>
      <c r="B122" s="20" t="s">
        <v>89</v>
      </c>
      <c r="C122" s="21" t="s">
        <v>637</v>
      </c>
      <c r="D122" s="22" t="s">
        <v>638</v>
      </c>
    </row>
    <row r="123" spans="1:4" s="13" customFormat="1" ht="15.75">
      <c r="A123" s="14"/>
      <c r="B123" s="20" t="s">
        <v>89</v>
      </c>
      <c r="C123" s="21" t="s">
        <v>639</v>
      </c>
      <c r="D123" s="22" t="s">
        <v>640</v>
      </c>
    </row>
    <row r="124" spans="1:4" s="13" customFormat="1" ht="15.75">
      <c r="A124" s="14"/>
      <c r="B124" s="20" t="s">
        <v>89</v>
      </c>
      <c r="C124" s="21" t="s">
        <v>594</v>
      </c>
      <c r="D124" s="17" t="s">
        <v>595</v>
      </c>
    </row>
    <row r="125" spans="1:4" s="13" customFormat="1" ht="18" customHeight="1">
      <c r="A125" s="14"/>
      <c r="B125" s="20" t="s">
        <v>89</v>
      </c>
      <c r="C125" s="21" t="s">
        <v>641</v>
      </c>
      <c r="D125" s="17" t="s">
        <v>796</v>
      </c>
    </row>
    <row r="126" spans="1:4" s="23" customFormat="1" ht="15.75">
      <c r="A126" s="14"/>
      <c r="B126" s="20" t="s">
        <v>89</v>
      </c>
      <c r="C126" s="21" t="s">
        <v>642</v>
      </c>
      <c r="D126" s="17" t="s">
        <v>643</v>
      </c>
    </row>
    <row r="127" spans="1:4" s="23" customFormat="1" ht="15.75">
      <c r="A127" s="14"/>
      <c r="B127" s="20" t="s">
        <v>89</v>
      </c>
      <c r="C127" s="21" t="s">
        <v>644</v>
      </c>
      <c r="D127" s="17" t="s">
        <v>59</v>
      </c>
    </row>
    <row r="128" spans="1:4" s="23" customFormat="1" ht="31.5">
      <c r="A128" s="14"/>
      <c r="B128" s="20" t="s">
        <v>89</v>
      </c>
      <c r="C128" s="21" t="s">
        <v>645</v>
      </c>
      <c r="D128" s="17" t="s">
        <v>61</v>
      </c>
    </row>
    <row r="129" spans="1:4" s="23" customFormat="1" ht="15.75">
      <c r="A129" s="14"/>
      <c r="B129" s="20" t="s">
        <v>89</v>
      </c>
      <c r="C129" s="21" t="s">
        <v>646</v>
      </c>
      <c r="D129" s="17" t="s">
        <v>65</v>
      </c>
    </row>
    <row r="130" spans="1:4" s="23" customFormat="1" ht="15.75">
      <c r="A130" s="14"/>
      <c r="B130" s="20" t="s">
        <v>89</v>
      </c>
      <c r="C130" s="21" t="s">
        <v>647</v>
      </c>
      <c r="D130" s="17" t="s">
        <v>601</v>
      </c>
    </row>
    <row r="131" spans="1:4" s="23" customFormat="1" ht="15.75">
      <c r="A131" s="14"/>
      <c r="B131" s="20" t="s">
        <v>89</v>
      </c>
      <c r="C131" s="21" t="s">
        <v>648</v>
      </c>
      <c r="D131" s="17" t="s">
        <v>66</v>
      </c>
    </row>
    <row r="132" spans="1:4" s="23" customFormat="1" ht="15.75">
      <c r="A132" s="14"/>
      <c r="B132" s="20" t="s">
        <v>89</v>
      </c>
      <c r="C132" s="16" t="s">
        <v>606</v>
      </c>
      <c r="D132" s="17" t="s">
        <v>607</v>
      </c>
    </row>
    <row r="133" spans="1:4" s="23" customFormat="1" ht="31.5">
      <c r="A133" s="14"/>
      <c r="B133" s="20" t="s">
        <v>89</v>
      </c>
      <c r="C133" s="16" t="s">
        <v>608</v>
      </c>
      <c r="D133" s="17" t="s">
        <v>609</v>
      </c>
    </row>
    <row r="134" spans="1:4" s="23" customFormat="1" ht="31.5">
      <c r="A134" s="14"/>
      <c r="B134" s="20" t="s">
        <v>89</v>
      </c>
      <c r="C134" s="21" t="s">
        <v>649</v>
      </c>
      <c r="D134" s="17" t="s">
        <v>70</v>
      </c>
    </row>
    <row r="135" spans="1:4" s="23" customFormat="1" ht="31.5">
      <c r="A135" s="14"/>
      <c r="B135" s="20" t="s">
        <v>89</v>
      </c>
      <c r="C135" s="21" t="s">
        <v>650</v>
      </c>
      <c r="D135" s="17" t="s">
        <v>72</v>
      </c>
    </row>
    <row r="136" spans="1:4" s="23" customFormat="1" ht="31.5">
      <c r="A136" s="14"/>
      <c r="B136" s="20" t="s">
        <v>89</v>
      </c>
      <c r="C136" s="21" t="s">
        <v>651</v>
      </c>
      <c r="D136" s="17" t="s">
        <v>74</v>
      </c>
    </row>
    <row r="137" spans="1:4" s="23" customFormat="1" ht="47.25">
      <c r="A137" s="14"/>
      <c r="B137" s="20" t="s">
        <v>89</v>
      </c>
      <c r="C137" s="21" t="s">
        <v>652</v>
      </c>
      <c r="D137" s="17" t="s">
        <v>76</v>
      </c>
    </row>
    <row r="138" spans="1:4" s="23" customFormat="1" ht="31.5">
      <c r="A138" s="14"/>
      <c r="B138" s="20" t="s">
        <v>89</v>
      </c>
      <c r="C138" s="21" t="s">
        <v>653</v>
      </c>
      <c r="D138" s="17" t="s">
        <v>78</v>
      </c>
    </row>
    <row r="139" spans="1:4" s="23" customFormat="1" ht="31.5">
      <c r="A139" s="14"/>
      <c r="B139" s="20" t="s">
        <v>89</v>
      </c>
      <c r="C139" s="21" t="s">
        <v>610</v>
      </c>
      <c r="D139" s="17" t="s">
        <v>611</v>
      </c>
    </row>
    <row r="140" spans="1:4" s="23" customFormat="1" ht="31.5">
      <c r="A140" s="14"/>
      <c r="B140" s="20" t="s">
        <v>89</v>
      </c>
      <c r="C140" s="21" t="s">
        <v>654</v>
      </c>
      <c r="D140" s="17" t="s">
        <v>85</v>
      </c>
    </row>
    <row r="141" spans="1:4" s="23" customFormat="1" ht="15.75">
      <c r="A141" s="14"/>
      <c r="B141" s="20" t="s">
        <v>89</v>
      </c>
      <c r="C141" s="21" t="s">
        <v>655</v>
      </c>
      <c r="D141" s="17" t="s">
        <v>87</v>
      </c>
    </row>
    <row r="142" spans="1:4" s="23" customFormat="1" ht="22.5" customHeight="1">
      <c r="A142" s="18" t="s">
        <v>656</v>
      </c>
      <c r="B142" s="19" t="s">
        <v>657</v>
      </c>
      <c r="C142" s="600" t="s">
        <v>658</v>
      </c>
      <c r="D142" s="611"/>
    </row>
    <row r="143" spans="1:4" s="23" customFormat="1" ht="47.25">
      <c r="A143" s="18"/>
      <c r="B143" s="20" t="s">
        <v>657</v>
      </c>
      <c r="C143" s="21" t="s">
        <v>659</v>
      </c>
      <c r="D143" s="17" t="s">
        <v>660</v>
      </c>
    </row>
    <row r="144" spans="1:4" s="23" customFormat="1" ht="47.25">
      <c r="A144" s="18"/>
      <c r="B144" s="20" t="s">
        <v>657</v>
      </c>
      <c r="C144" s="21" t="s">
        <v>661</v>
      </c>
      <c r="D144" s="17" t="s">
        <v>100</v>
      </c>
    </row>
    <row r="145" spans="1:4" s="23" customFormat="1" ht="31.5">
      <c r="A145" s="18"/>
      <c r="B145" s="20" t="s">
        <v>657</v>
      </c>
      <c r="C145" s="21" t="s">
        <v>662</v>
      </c>
      <c r="D145" s="17" t="s">
        <v>663</v>
      </c>
    </row>
    <row r="146" spans="1:4" s="23" customFormat="1" ht="31.5">
      <c r="A146" s="18"/>
      <c r="B146" s="20" t="s">
        <v>657</v>
      </c>
      <c r="C146" s="21" t="s">
        <v>791</v>
      </c>
      <c r="D146" s="17" t="s">
        <v>792</v>
      </c>
    </row>
    <row r="147" spans="1:4" s="23" customFormat="1" ht="15.75">
      <c r="A147" s="18"/>
      <c r="B147" s="20" t="s">
        <v>657</v>
      </c>
      <c r="C147" s="21" t="s">
        <v>664</v>
      </c>
      <c r="D147" s="17" t="s">
        <v>589</v>
      </c>
    </row>
    <row r="148" spans="1:4" s="23" customFormat="1" ht="15.75">
      <c r="A148" s="18"/>
      <c r="B148" s="20" t="s">
        <v>657</v>
      </c>
      <c r="C148" s="21" t="s">
        <v>632</v>
      </c>
      <c r="D148" s="17" t="s">
        <v>633</v>
      </c>
    </row>
    <row r="149" spans="1:4" s="23" customFormat="1" ht="31.5">
      <c r="A149" s="18"/>
      <c r="B149" s="20" t="s">
        <v>657</v>
      </c>
      <c r="C149" s="21" t="s">
        <v>665</v>
      </c>
      <c r="D149" s="17" t="s">
        <v>666</v>
      </c>
    </row>
    <row r="150" spans="1:4" s="23" customFormat="1" ht="31.5">
      <c r="A150" s="18"/>
      <c r="B150" s="20" t="s">
        <v>657</v>
      </c>
      <c r="C150" s="21" t="s">
        <v>667</v>
      </c>
      <c r="D150" s="17" t="s">
        <v>668</v>
      </c>
    </row>
    <row r="151" spans="1:4" s="23" customFormat="1" ht="30.75" customHeight="1">
      <c r="A151" s="18"/>
      <c r="B151" s="20" t="s">
        <v>657</v>
      </c>
      <c r="C151" s="21" t="s">
        <v>669</v>
      </c>
      <c r="D151" s="17" t="s">
        <v>670</v>
      </c>
    </row>
    <row r="152" spans="1:4" s="23" customFormat="1" ht="15.75">
      <c r="A152" s="18"/>
      <c r="B152" s="20" t="s">
        <v>657</v>
      </c>
      <c r="C152" s="21" t="s">
        <v>634</v>
      </c>
      <c r="D152" s="17" t="s">
        <v>33</v>
      </c>
    </row>
    <row r="153" spans="1:4" s="23" customFormat="1" ht="31.5">
      <c r="A153" s="18"/>
      <c r="B153" s="20" t="s">
        <v>657</v>
      </c>
      <c r="C153" s="21" t="s">
        <v>671</v>
      </c>
      <c r="D153" s="17" t="s">
        <v>672</v>
      </c>
    </row>
    <row r="154" spans="1:4" s="23" customFormat="1" ht="31.5">
      <c r="A154" s="18"/>
      <c r="B154" s="20" t="s">
        <v>657</v>
      </c>
      <c r="C154" s="21" t="s">
        <v>673</v>
      </c>
      <c r="D154" s="17" t="s">
        <v>674</v>
      </c>
    </row>
    <row r="155" spans="1:4" s="23" customFormat="1" ht="31.5">
      <c r="A155" s="18"/>
      <c r="B155" s="20" t="s">
        <v>657</v>
      </c>
      <c r="C155" s="21" t="s">
        <v>675</v>
      </c>
      <c r="D155" s="17" t="s">
        <v>676</v>
      </c>
    </row>
    <row r="156" spans="1:4" s="23" customFormat="1" ht="47.25">
      <c r="A156" s="18"/>
      <c r="B156" s="20" t="s">
        <v>657</v>
      </c>
      <c r="C156" s="21" t="s">
        <v>677</v>
      </c>
      <c r="D156" s="17" t="s">
        <v>678</v>
      </c>
    </row>
    <row r="157" spans="1:4" s="23" customFormat="1" ht="47.25">
      <c r="A157" s="18"/>
      <c r="B157" s="20" t="s">
        <v>657</v>
      </c>
      <c r="C157" s="21" t="s">
        <v>679</v>
      </c>
      <c r="D157" s="17" t="s">
        <v>680</v>
      </c>
    </row>
    <row r="158" spans="1:4" s="23" customFormat="1" ht="36.75" customHeight="1">
      <c r="A158" s="18"/>
      <c r="B158" s="20" t="s">
        <v>657</v>
      </c>
      <c r="C158" s="21" t="s">
        <v>635</v>
      </c>
      <c r="D158" s="24" t="s">
        <v>681</v>
      </c>
    </row>
    <row r="159" spans="1:4" s="23" customFormat="1" ht="31.5">
      <c r="A159" s="18"/>
      <c r="B159" s="20" t="s">
        <v>657</v>
      </c>
      <c r="C159" s="21" t="s">
        <v>637</v>
      </c>
      <c r="D159" s="17" t="s">
        <v>682</v>
      </c>
    </row>
    <row r="160" spans="1:4" s="23" customFormat="1" ht="15.75">
      <c r="A160" s="18"/>
      <c r="B160" s="20" t="s">
        <v>657</v>
      </c>
      <c r="C160" s="21" t="s">
        <v>639</v>
      </c>
      <c r="D160" s="22" t="s">
        <v>640</v>
      </c>
    </row>
    <row r="161" spans="1:4" s="23" customFormat="1" ht="31.5">
      <c r="A161" s="18"/>
      <c r="B161" s="20" t="s">
        <v>657</v>
      </c>
      <c r="C161" s="21" t="s">
        <v>683</v>
      </c>
      <c r="D161" s="17" t="s">
        <v>684</v>
      </c>
    </row>
    <row r="162" spans="1:4" s="25" customFormat="1" ht="51.75" customHeight="1">
      <c r="A162" s="18"/>
      <c r="B162" s="20" t="s">
        <v>657</v>
      </c>
      <c r="C162" s="21" t="s">
        <v>685</v>
      </c>
      <c r="D162" s="17" t="s">
        <v>1353</v>
      </c>
    </row>
    <row r="163" spans="1:4" s="23" customFormat="1" ht="15.75">
      <c r="A163" s="18"/>
      <c r="B163" s="20" t="s">
        <v>657</v>
      </c>
      <c r="C163" s="21" t="s">
        <v>686</v>
      </c>
      <c r="D163" s="17" t="s">
        <v>595</v>
      </c>
    </row>
    <row r="164" spans="1:4" s="23" customFormat="1" ht="31.5">
      <c r="A164" s="18"/>
      <c r="B164" s="20" t="s">
        <v>657</v>
      </c>
      <c r="C164" s="21" t="s">
        <v>641</v>
      </c>
      <c r="D164" s="17" t="s">
        <v>796</v>
      </c>
    </row>
    <row r="165" spans="1:4" s="23" customFormat="1" ht="15.75">
      <c r="A165" s="18"/>
      <c r="B165" s="20" t="s">
        <v>657</v>
      </c>
      <c r="C165" s="21" t="s">
        <v>642</v>
      </c>
      <c r="D165" s="17" t="s">
        <v>687</v>
      </c>
    </row>
    <row r="166" spans="1:4" s="23" customFormat="1" ht="15.75">
      <c r="A166" s="18"/>
      <c r="B166" s="20" t="s">
        <v>657</v>
      </c>
      <c r="C166" s="21" t="s">
        <v>644</v>
      </c>
      <c r="D166" s="17" t="s">
        <v>59</v>
      </c>
    </row>
    <row r="167" spans="1:4" s="23" customFormat="1" ht="31.5">
      <c r="A167" s="18"/>
      <c r="B167" s="20" t="s">
        <v>657</v>
      </c>
      <c r="C167" s="21" t="s">
        <v>645</v>
      </c>
      <c r="D167" s="17" t="s">
        <v>61</v>
      </c>
    </row>
    <row r="168" spans="1:4" s="23" customFormat="1" ht="15.75">
      <c r="A168" s="18"/>
      <c r="B168" s="20" t="s">
        <v>657</v>
      </c>
      <c r="C168" s="21" t="s">
        <v>688</v>
      </c>
      <c r="D168" s="17" t="s">
        <v>599</v>
      </c>
    </row>
    <row r="169" spans="1:4" s="23" customFormat="1" ht="15.75">
      <c r="A169" s="18"/>
      <c r="B169" s="20" t="s">
        <v>657</v>
      </c>
      <c r="C169" s="21" t="s">
        <v>689</v>
      </c>
      <c r="D169" s="17" t="s">
        <v>65</v>
      </c>
    </row>
    <row r="170" spans="1:4" s="23" customFormat="1" ht="15.75">
      <c r="A170" s="18"/>
      <c r="B170" s="20" t="s">
        <v>657</v>
      </c>
      <c r="C170" s="21" t="s">
        <v>647</v>
      </c>
      <c r="D170" s="17" t="s">
        <v>601</v>
      </c>
    </row>
    <row r="171" spans="1:4" s="23" customFormat="1" ht="15.75">
      <c r="A171" s="18"/>
      <c r="B171" s="20" t="s">
        <v>657</v>
      </c>
      <c r="C171" s="21" t="s">
        <v>648</v>
      </c>
      <c r="D171" s="17" t="s">
        <v>66</v>
      </c>
    </row>
    <row r="172" spans="1:4" s="23" customFormat="1" ht="15.75">
      <c r="A172" s="18"/>
      <c r="B172" s="20" t="s">
        <v>657</v>
      </c>
      <c r="C172" s="16" t="s">
        <v>606</v>
      </c>
      <c r="D172" s="17" t="s">
        <v>607</v>
      </c>
    </row>
    <row r="173" spans="1:4" s="23" customFormat="1" ht="31.5">
      <c r="A173" s="18"/>
      <c r="B173" s="20" t="s">
        <v>657</v>
      </c>
      <c r="C173" s="21" t="s">
        <v>608</v>
      </c>
      <c r="D173" s="17" t="s">
        <v>609</v>
      </c>
    </row>
    <row r="174" spans="1:4" s="23" customFormat="1" ht="31.5">
      <c r="A174" s="18"/>
      <c r="B174" s="20" t="s">
        <v>657</v>
      </c>
      <c r="C174" s="21" t="s">
        <v>649</v>
      </c>
      <c r="D174" s="17" t="s">
        <v>70</v>
      </c>
    </row>
    <row r="175" spans="1:4" s="23" customFormat="1" ht="31.5">
      <c r="A175" s="18"/>
      <c r="B175" s="20" t="s">
        <v>657</v>
      </c>
      <c r="C175" s="21" t="s">
        <v>650</v>
      </c>
      <c r="D175" s="17" t="s">
        <v>72</v>
      </c>
    </row>
    <row r="176" spans="1:4" s="23" customFormat="1" ht="47.25">
      <c r="A176" s="18"/>
      <c r="B176" s="20" t="s">
        <v>657</v>
      </c>
      <c r="C176" s="21" t="s">
        <v>652</v>
      </c>
      <c r="D176" s="17" t="s">
        <v>76</v>
      </c>
    </row>
    <row r="177" spans="1:4" s="23" customFormat="1" ht="31.5">
      <c r="A177" s="18"/>
      <c r="B177" s="20" t="s">
        <v>657</v>
      </c>
      <c r="C177" s="21" t="s">
        <v>690</v>
      </c>
      <c r="D177" s="17" t="s">
        <v>691</v>
      </c>
    </row>
    <row r="178" spans="1:4" s="23" customFormat="1" ht="31.5">
      <c r="A178" s="18"/>
      <c r="B178" s="20" t="s">
        <v>657</v>
      </c>
      <c r="C178" s="21" t="s">
        <v>653</v>
      </c>
      <c r="D178" s="17" t="s">
        <v>78</v>
      </c>
    </row>
    <row r="179" spans="1:4" s="23" customFormat="1" ht="31.5">
      <c r="A179" s="18"/>
      <c r="B179" s="20" t="s">
        <v>657</v>
      </c>
      <c r="C179" s="21" t="s">
        <v>610</v>
      </c>
      <c r="D179" s="17" t="s">
        <v>611</v>
      </c>
    </row>
    <row r="180" spans="1:4" s="23" customFormat="1" ht="31.5">
      <c r="A180" s="18"/>
      <c r="B180" s="20" t="s">
        <v>657</v>
      </c>
      <c r="C180" s="21" t="s">
        <v>654</v>
      </c>
      <c r="D180" s="17" t="s">
        <v>85</v>
      </c>
    </row>
    <row r="181" spans="1:4" s="23" customFormat="1" ht="15.75">
      <c r="A181" s="18"/>
      <c r="B181" s="20" t="s">
        <v>657</v>
      </c>
      <c r="C181" s="21" t="s">
        <v>655</v>
      </c>
      <c r="D181" s="17" t="s">
        <v>87</v>
      </c>
    </row>
    <row r="182" spans="1:4" s="23" customFormat="1" ht="25.5" customHeight="1">
      <c r="A182" s="18" t="s">
        <v>692</v>
      </c>
      <c r="B182" s="26" t="s">
        <v>693</v>
      </c>
      <c r="C182" s="614" t="s">
        <v>694</v>
      </c>
      <c r="D182" s="615"/>
    </row>
    <row r="183" spans="1:4" s="23" customFormat="1" ht="52.5" customHeight="1">
      <c r="A183" s="18"/>
      <c r="B183" s="27" t="s">
        <v>693</v>
      </c>
      <c r="C183" s="21" t="s">
        <v>615</v>
      </c>
      <c r="D183" s="17" t="s">
        <v>1354</v>
      </c>
    </row>
    <row r="184" spans="1:4" s="23" customFormat="1" ht="51" customHeight="1">
      <c r="A184" s="18"/>
      <c r="B184" s="27" t="s">
        <v>693</v>
      </c>
      <c r="C184" s="21" t="s">
        <v>617</v>
      </c>
      <c r="D184" s="17" t="s">
        <v>790</v>
      </c>
    </row>
    <row r="185" spans="1:4" s="23" customFormat="1" ht="33.75" customHeight="1">
      <c r="A185" s="18"/>
      <c r="B185" s="27" t="s">
        <v>693</v>
      </c>
      <c r="C185" s="16" t="s">
        <v>584</v>
      </c>
      <c r="D185" s="17" t="s">
        <v>585</v>
      </c>
    </row>
    <row r="186" spans="1:4" s="23" customFormat="1" ht="31.5">
      <c r="A186" s="18"/>
      <c r="B186" s="27" t="s">
        <v>693</v>
      </c>
      <c r="C186" s="21" t="s">
        <v>695</v>
      </c>
      <c r="D186" s="17" t="s">
        <v>696</v>
      </c>
    </row>
    <row r="187" spans="1:4" s="23" customFormat="1" ht="31.5">
      <c r="A187" s="18"/>
      <c r="B187" s="27" t="s">
        <v>693</v>
      </c>
      <c r="C187" s="21" t="s">
        <v>697</v>
      </c>
      <c r="D187" s="17" t="s">
        <v>698</v>
      </c>
    </row>
    <row r="188" spans="1:4" s="23" customFormat="1" ht="31.5">
      <c r="A188" s="18"/>
      <c r="B188" s="27" t="s">
        <v>693</v>
      </c>
      <c r="C188" s="21" t="s">
        <v>791</v>
      </c>
      <c r="D188" s="17" t="s">
        <v>792</v>
      </c>
    </row>
    <row r="189" spans="1:4" s="23" customFormat="1" ht="15.75">
      <c r="A189" s="18"/>
      <c r="B189" s="27" t="s">
        <v>693</v>
      </c>
      <c r="C189" s="21" t="s">
        <v>664</v>
      </c>
      <c r="D189" s="17" t="s">
        <v>589</v>
      </c>
    </row>
    <row r="190" spans="1:4" s="23" customFormat="1" ht="31.5">
      <c r="A190" s="18"/>
      <c r="B190" s="27" t="s">
        <v>693</v>
      </c>
      <c r="C190" s="21" t="s">
        <v>683</v>
      </c>
      <c r="D190" s="17" t="s">
        <v>684</v>
      </c>
    </row>
    <row r="191" spans="1:4" s="23" customFormat="1" ht="15.75">
      <c r="A191" s="18"/>
      <c r="B191" s="27" t="s">
        <v>693</v>
      </c>
      <c r="C191" s="21" t="s">
        <v>600</v>
      </c>
      <c r="D191" s="17" t="s">
        <v>601</v>
      </c>
    </row>
    <row r="192" spans="1:4" s="23" customFormat="1" ht="31.5">
      <c r="A192" s="18"/>
      <c r="B192" s="27" t="s">
        <v>693</v>
      </c>
      <c r="C192" s="21" t="s">
        <v>671</v>
      </c>
      <c r="D192" s="17" t="s">
        <v>672</v>
      </c>
    </row>
    <row r="193" spans="1:4" s="23" customFormat="1" ht="31.5">
      <c r="A193" s="18"/>
      <c r="B193" s="27" t="s">
        <v>693</v>
      </c>
      <c r="C193" s="21" t="s">
        <v>673</v>
      </c>
      <c r="D193" s="17" t="s">
        <v>674</v>
      </c>
    </row>
    <row r="194" spans="1:4" s="23" customFormat="1" ht="15.75">
      <c r="A194" s="18"/>
      <c r="B194" s="27" t="s">
        <v>693</v>
      </c>
      <c r="C194" s="21" t="s">
        <v>686</v>
      </c>
      <c r="D194" s="17" t="s">
        <v>595</v>
      </c>
    </row>
    <row r="195" spans="1:4" s="23" customFormat="1" ht="15.75">
      <c r="A195" s="18"/>
      <c r="B195" s="27" t="s">
        <v>693</v>
      </c>
      <c r="C195" s="21" t="s">
        <v>644</v>
      </c>
      <c r="D195" s="17" t="s">
        <v>59</v>
      </c>
    </row>
    <row r="196" spans="1:4" s="23" customFormat="1" ht="31.5">
      <c r="A196" s="18"/>
      <c r="B196" s="27" t="s">
        <v>693</v>
      </c>
      <c r="C196" s="21" t="s">
        <v>641</v>
      </c>
      <c r="D196" s="17" t="s">
        <v>796</v>
      </c>
    </row>
    <row r="197" spans="1:4" s="23" customFormat="1" ht="15.75">
      <c r="A197" s="18"/>
      <c r="B197" s="27" t="s">
        <v>693</v>
      </c>
      <c r="C197" s="21" t="s">
        <v>688</v>
      </c>
      <c r="D197" s="17" t="s">
        <v>599</v>
      </c>
    </row>
    <row r="198" spans="1:4" s="23" customFormat="1" ht="31.5">
      <c r="A198" s="18"/>
      <c r="B198" s="27" t="s">
        <v>693</v>
      </c>
      <c r="C198" s="16" t="s">
        <v>606</v>
      </c>
      <c r="D198" s="17" t="s">
        <v>1355</v>
      </c>
    </row>
    <row r="199" spans="1:4" s="23" customFormat="1" ht="31.5">
      <c r="A199" s="18"/>
      <c r="B199" s="27" t="s">
        <v>693</v>
      </c>
      <c r="C199" s="16" t="s">
        <v>608</v>
      </c>
      <c r="D199" s="17" t="s">
        <v>609</v>
      </c>
    </row>
    <row r="200" spans="1:4" s="23" customFormat="1" ht="31.5">
      <c r="A200" s="18"/>
      <c r="B200" s="27" t="s">
        <v>693</v>
      </c>
      <c r="C200" s="21" t="s">
        <v>649</v>
      </c>
      <c r="D200" s="17" t="s">
        <v>70</v>
      </c>
    </row>
    <row r="201" spans="1:4" s="23" customFormat="1" ht="31.5">
      <c r="A201" s="18"/>
      <c r="B201" s="27" t="s">
        <v>693</v>
      </c>
      <c r="C201" s="21" t="s">
        <v>650</v>
      </c>
      <c r="D201" s="17" t="s">
        <v>72</v>
      </c>
    </row>
    <row r="202" spans="1:4" s="23" customFormat="1" ht="47.25">
      <c r="A202" s="18"/>
      <c r="B202" s="27" t="s">
        <v>693</v>
      </c>
      <c r="C202" s="21" t="s">
        <v>652</v>
      </c>
      <c r="D202" s="17" t="s">
        <v>76</v>
      </c>
    </row>
    <row r="203" spans="1:4" s="23" customFormat="1" ht="31.5">
      <c r="A203" s="18"/>
      <c r="B203" s="27" t="s">
        <v>693</v>
      </c>
      <c r="C203" s="21" t="s">
        <v>690</v>
      </c>
      <c r="D203" s="17" t="s">
        <v>691</v>
      </c>
    </row>
    <row r="204" spans="1:4" s="23" customFormat="1" ht="31.5">
      <c r="A204" s="18"/>
      <c r="B204" s="27" t="s">
        <v>693</v>
      </c>
      <c r="C204" s="21" t="s">
        <v>653</v>
      </c>
      <c r="D204" s="17" t="s">
        <v>78</v>
      </c>
    </row>
    <row r="205" spans="1:4" s="23" customFormat="1" ht="31.5">
      <c r="A205" s="18"/>
      <c r="B205" s="27" t="s">
        <v>693</v>
      </c>
      <c r="C205" s="21" t="s">
        <v>610</v>
      </c>
      <c r="D205" s="17" t="s">
        <v>611</v>
      </c>
    </row>
    <row r="206" spans="1:4" s="23" customFormat="1" ht="31.5">
      <c r="A206" s="18"/>
      <c r="B206" s="15">
        <v>908</v>
      </c>
      <c r="C206" s="21" t="s">
        <v>654</v>
      </c>
      <c r="D206" s="17" t="s">
        <v>85</v>
      </c>
    </row>
    <row r="207" spans="1:4" s="23" customFormat="1" ht="30.75" customHeight="1">
      <c r="A207" s="18" t="s">
        <v>699</v>
      </c>
      <c r="B207" s="28">
        <v>909</v>
      </c>
      <c r="C207" s="600" t="s">
        <v>700</v>
      </c>
      <c r="D207" s="611"/>
    </row>
    <row r="208" spans="1:4" s="23" customFormat="1" ht="30.75" customHeight="1">
      <c r="A208" s="18"/>
      <c r="B208" s="15">
        <v>909</v>
      </c>
      <c r="C208" s="16" t="s">
        <v>584</v>
      </c>
      <c r="D208" s="17" t="s">
        <v>585</v>
      </c>
    </row>
    <row r="209" spans="1:4" s="23" customFormat="1" ht="15.75">
      <c r="A209" s="18"/>
      <c r="B209" s="15">
        <v>909</v>
      </c>
      <c r="C209" s="21" t="s">
        <v>664</v>
      </c>
      <c r="D209" s="17" t="s">
        <v>589</v>
      </c>
    </row>
    <row r="210" spans="1:4" s="23" customFormat="1" ht="32.25" customHeight="1">
      <c r="A210" s="18"/>
      <c r="B210" s="15">
        <v>909</v>
      </c>
      <c r="C210" s="21" t="s">
        <v>701</v>
      </c>
      <c r="D210" s="17" t="s">
        <v>597</v>
      </c>
    </row>
    <row r="211" spans="1:4" s="23" customFormat="1" ht="32.25" customHeight="1">
      <c r="A211" s="18"/>
      <c r="B211" s="15">
        <v>909</v>
      </c>
      <c r="C211" s="16" t="s">
        <v>606</v>
      </c>
      <c r="D211" s="17" t="s">
        <v>607</v>
      </c>
    </row>
    <row r="212" spans="1:4" s="23" customFormat="1" ht="32.25" customHeight="1">
      <c r="A212" s="18"/>
      <c r="B212" s="15">
        <v>909</v>
      </c>
      <c r="C212" s="16" t="s">
        <v>608</v>
      </c>
      <c r="D212" s="17" t="s">
        <v>609</v>
      </c>
    </row>
    <row r="213" spans="1:4" s="23" customFormat="1" ht="30.75" customHeight="1">
      <c r="A213" s="18" t="s">
        <v>702</v>
      </c>
      <c r="B213" s="28">
        <v>911</v>
      </c>
      <c r="C213" s="600" t="s">
        <v>703</v>
      </c>
      <c r="D213" s="611"/>
    </row>
    <row r="214" spans="1:4" s="23" customFormat="1" ht="15.75">
      <c r="A214" s="18"/>
      <c r="B214" s="15">
        <v>911</v>
      </c>
      <c r="C214" s="21" t="s">
        <v>704</v>
      </c>
      <c r="D214" s="17" t="s">
        <v>705</v>
      </c>
    </row>
    <row r="215" spans="1:4" s="23" customFormat="1" ht="47.25">
      <c r="A215" s="18"/>
      <c r="B215" s="15">
        <v>911</v>
      </c>
      <c r="C215" s="21" t="s">
        <v>661</v>
      </c>
      <c r="D215" s="17" t="s">
        <v>100</v>
      </c>
    </row>
    <row r="216" spans="1:4" s="23" customFormat="1" ht="41.25" customHeight="1">
      <c r="A216" s="18"/>
      <c r="B216" s="15">
        <v>911</v>
      </c>
      <c r="C216" s="16" t="s">
        <v>584</v>
      </c>
      <c r="D216" s="17" t="s">
        <v>585</v>
      </c>
    </row>
    <row r="217" spans="1:4" s="23" customFormat="1" ht="15.75">
      <c r="A217" s="18"/>
      <c r="B217" s="15">
        <v>911</v>
      </c>
      <c r="C217" s="21" t="s">
        <v>664</v>
      </c>
      <c r="D217" s="17" t="s">
        <v>589</v>
      </c>
    </row>
    <row r="218" spans="1:4" s="23" customFormat="1" ht="31.5">
      <c r="A218" s="18"/>
      <c r="B218" s="15">
        <v>911</v>
      </c>
      <c r="C218" s="21" t="s">
        <v>804</v>
      </c>
      <c r="D218" s="17" t="s">
        <v>805</v>
      </c>
    </row>
    <row r="219" spans="1:4" s="23" customFormat="1" ht="15.75">
      <c r="A219" s="18"/>
      <c r="B219" s="15">
        <v>911</v>
      </c>
      <c r="C219" s="16" t="s">
        <v>606</v>
      </c>
      <c r="D219" s="17" t="s">
        <v>607</v>
      </c>
    </row>
    <row r="220" spans="1:4" s="23" customFormat="1" ht="31.5">
      <c r="A220" s="18"/>
      <c r="B220" s="15">
        <v>911</v>
      </c>
      <c r="C220" s="16" t="s">
        <v>608</v>
      </c>
      <c r="D220" s="17" t="s">
        <v>609</v>
      </c>
    </row>
    <row r="221" spans="1:4" s="23" customFormat="1" ht="15.75">
      <c r="A221" s="18" t="s">
        <v>706</v>
      </c>
      <c r="B221" s="28">
        <v>913</v>
      </c>
      <c r="C221" s="626" t="s">
        <v>707</v>
      </c>
      <c r="D221" s="627"/>
    </row>
    <row r="222" spans="1:4" s="23" customFormat="1" ht="31.5">
      <c r="A222" s="18"/>
      <c r="B222" s="15">
        <v>913</v>
      </c>
      <c r="C222" s="16" t="s">
        <v>584</v>
      </c>
      <c r="D222" s="17" t="s">
        <v>585</v>
      </c>
    </row>
    <row r="223" spans="1:4" s="23" customFormat="1" ht="15.75">
      <c r="A223" s="18" t="s">
        <v>708</v>
      </c>
      <c r="B223" s="28">
        <v>914</v>
      </c>
      <c r="C223" s="626" t="s">
        <v>709</v>
      </c>
      <c r="D223" s="628"/>
    </row>
    <row r="224" spans="1:4" s="23" customFormat="1" ht="31.5">
      <c r="A224" s="18"/>
      <c r="B224" s="15">
        <v>914</v>
      </c>
      <c r="C224" s="16" t="s">
        <v>584</v>
      </c>
      <c r="D224" s="17" t="s">
        <v>585</v>
      </c>
    </row>
    <row r="225" spans="1:4" s="23" customFormat="1" ht="38.25" customHeight="1">
      <c r="A225" s="624" t="s">
        <v>710</v>
      </c>
      <c r="B225" s="625"/>
      <c r="C225" s="625"/>
      <c r="D225" s="610"/>
    </row>
    <row r="226" spans="1:4" s="23" customFormat="1" ht="32.25" customHeight="1">
      <c r="A226" s="31" t="s">
        <v>711</v>
      </c>
      <c r="B226" s="19" t="s">
        <v>712</v>
      </c>
      <c r="C226" s="600" t="s">
        <v>713</v>
      </c>
      <c r="D226" s="611"/>
    </row>
    <row r="227" spans="1:4" s="23" customFormat="1" ht="15.75">
      <c r="A227" s="31"/>
      <c r="B227" s="20" t="s">
        <v>712</v>
      </c>
      <c r="C227" s="21" t="s">
        <v>714</v>
      </c>
      <c r="D227" s="17" t="s">
        <v>715</v>
      </c>
    </row>
    <row r="228" spans="1:4" s="23" customFormat="1" ht="15.75">
      <c r="A228" s="14"/>
      <c r="B228" s="20" t="s">
        <v>712</v>
      </c>
      <c r="C228" s="21" t="s">
        <v>716</v>
      </c>
      <c r="D228" s="17" t="s">
        <v>717</v>
      </c>
    </row>
    <row r="229" spans="1:4" s="23" customFormat="1" ht="15.75">
      <c r="A229" s="14"/>
      <c r="B229" s="20" t="s">
        <v>712</v>
      </c>
      <c r="C229" s="21" t="s">
        <v>718</v>
      </c>
      <c r="D229" s="17" t="s">
        <v>719</v>
      </c>
    </row>
    <row r="230" spans="1:4" s="23" customFormat="1" ht="15.75">
      <c r="A230" s="14"/>
      <c r="B230" s="20" t="s">
        <v>712</v>
      </c>
      <c r="C230" s="21" t="s">
        <v>720</v>
      </c>
      <c r="D230" s="17" t="s">
        <v>721</v>
      </c>
    </row>
    <row r="231" spans="1:4" s="23" customFormat="1" ht="15.75">
      <c r="A231" s="14"/>
      <c r="B231" s="20" t="s">
        <v>712</v>
      </c>
      <c r="C231" s="21" t="s">
        <v>722</v>
      </c>
      <c r="D231" s="17" t="s">
        <v>723</v>
      </c>
    </row>
    <row r="232" spans="1:4" s="23" customFormat="1" ht="15.75">
      <c r="A232" s="14"/>
      <c r="B232" s="20" t="s">
        <v>712</v>
      </c>
      <c r="C232" s="21" t="s">
        <v>724</v>
      </c>
      <c r="D232" s="22" t="s">
        <v>725</v>
      </c>
    </row>
    <row r="233" spans="1:4" s="23" customFormat="1" ht="31.5">
      <c r="A233" s="14"/>
      <c r="B233" s="20" t="s">
        <v>712</v>
      </c>
      <c r="C233" s="21" t="s">
        <v>791</v>
      </c>
      <c r="D233" s="22" t="s">
        <v>792</v>
      </c>
    </row>
    <row r="234" spans="1:4" s="23" customFormat="1" ht="31.5" customHeight="1">
      <c r="A234" s="31" t="s">
        <v>726</v>
      </c>
      <c r="B234" s="26" t="s">
        <v>727</v>
      </c>
      <c r="C234" s="600" t="s">
        <v>728</v>
      </c>
      <c r="D234" s="611"/>
    </row>
    <row r="235" spans="1:4" s="23" customFormat="1" ht="31.5">
      <c r="A235" s="14"/>
      <c r="B235" s="27" t="s">
        <v>727</v>
      </c>
      <c r="C235" s="21" t="s">
        <v>791</v>
      </c>
      <c r="D235" s="22" t="s">
        <v>792</v>
      </c>
    </row>
    <row r="236" spans="1:4" s="23" customFormat="1" ht="21.75" customHeight="1">
      <c r="A236" s="31" t="s">
        <v>729</v>
      </c>
      <c r="B236" s="26" t="s">
        <v>730</v>
      </c>
      <c r="C236" s="600" t="s">
        <v>731</v>
      </c>
      <c r="D236" s="629"/>
    </row>
    <row r="237" spans="1:4" s="23" customFormat="1" ht="15.75">
      <c r="A237" s="14"/>
      <c r="B237" s="27" t="s">
        <v>730</v>
      </c>
      <c r="C237" s="21" t="s">
        <v>718</v>
      </c>
      <c r="D237" s="17" t="s">
        <v>719</v>
      </c>
    </row>
    <row r="238" spans="1:4" s="23" customFormat="1" ht="24.75" customHeight="1">
      <c r="A238" s="31" t="s">
        <v>732</v>
      </c>
      <c r="B238" s="26" t="s">
        <v>733</v>
      </c>
      <c r="C238" s="622" t="s">
        <v>734</v>
      </c>
      <c r="D238" s="623"/>
    </row>
    <row r="239" spans="1:4" s="23" customFormat="1" ht="15.75">
      <c r="A239" s="14"/>
      <c r="B239" s="27" t="s">
        <v>733</v>
      </c>
      <c r="C239" s="21" t="s">
        <v>718</v>
      </c>
      <c r="D239" s="17" t="s">
        <v>719</v>
      </c>
    </row>
    <row r="240" spans="1:4" s="23" customFormat="1" ht="15.75">
      <c r="A240" s="14"/>
      <c r="B240" s="27" t="s">
        <v>733</v>
      </c>
      <c r="C240" s="21" t="s">
        <v>724</v>
      </c>
      <c r="D240" s="32" t="s">
        <v>725</v>
      </c>
    </row>
    <row r="241" spans="1:4" s="23" customFormat="1" ht="31.5">
      <c r="A241" s="14"/>
      <c r="B241" s="27" t="s">
        <v>733</v>
      </c>
      <c r="C241" s="21" t="s">
        <v>791</v>
      </c>
      <c r="D241" s="17" t="s">
        <v>792</v>
      </c>
    </row>
    <row r="242" spans="1:4" s="23" customFormat="1" ht="26.25" customHeight="1">
      <c r="A242" s="31" t="s">
        <v>735</v>
      </c>
      <c r="B242" s="26" t="s">
        <v>733</v>
      </c>
      <c r="C242" s="600" t="s">
        <v>736</v>
      </c>
      <c r="D242" s="610"/>
    </row>
    <row r="243" spans="1:4" s="23" customFormat="1" ht="15.75">
      <c r="A243" s="14"/>
      <c r="B243" s="27" t="s">
        <v>733</v>
      </c>
      <c r="C243" s="21" t="s">
        <v>737</v>
      </c>
      <c r="D243" s="17" t="s">
        <v>719</v>
      </c>
    </row>
    <row r="244" spans="1:4" s="23" customFormat="1" ht="38.25" customHeight="1">
      <c r="A244" s="31" t="s">
        <v>738</v>
      </c>
      <c r="B244" s="26" t="s">
        <v>739</v>
      </c>
      <c r="C244" s="600" t="s">
        <v>740</v>
      </c>
      <c r="D244" s="601"/>
    </row>
    <row r="245" spans="1:4" s="23" customFormat="1" ht="31.5">
      <c r="A245" s="14"/>
      <c r="B245" s="27" t="s">
        <v>739</v>
      </c>
      <c r="C245" s="21" t="s">
        <v>741</v>
      </c>
      <c r="D245" s="17" t="s">
        <v>792</v>
      </c>
    </row>
    <row r="246" spans="1:4" s="23" customFormat="1" ht="15.75">
      <c r="A246" s="31" t="s">
        <v>742</v>
      </c>
      <c r="B246" s="33">
        <v>106</v>
      </c>
      <c r="C246" s="612" t="s">
        <v>743</v>
      </c>
      <c r="D246" s="613"/>
    </row>
    <row r="247" spans="1:4" s="23" customFormat="1" ht="15.75">
      <c r="A247" s="14"/>
      <c r="B247" s="34">
        <v>106</v>
      </c>
      <c r="C247" s="21" t="s">
        <v>744</v>
      </c>
      <c r="D247" s="17" t="s">
        <v>745</v>
      </c>
    </row>
    <row r="248" spans="1:4" s="23" customFormat="1" ht="15.75">
      <c r="A248" s="14"/>
      <c r="B248" s="34">
        <v>106</v>
      </c>
      <c r="C248" s="21" t="s">
        <v>722</v>
      </c>
      <c r="D248" s="17" t="s">
        <v>723</v>
      </c>
    </row>
    <row r="249" spans="1:4" s="23" customFormat="1" ht="31.5">
      <c r="A249" s="14"/>
      <c r="B249" s="34">
        <v>106</v>
      </c>
      <c r="C249" s="21" t="s">
        <v>791</v>
      </c>
      <c r="D249" s="17" t="s">
        <v>792</v>
      </c>
    </row>
    <row r="250" spans="1:4" s="23" customFormat="1" ht="34.5" customHeight="1">
      <c r="A250" s="31" t="s">
        <v>746</v>
      </c>
      <c r="B250" s="33">
        <v>141</v>
      </c>
      <c r="C250" s="600" t="s">
        <v>747</v>
      </c>
      <c r="D250" s="601"/>
    </row>
    <row r="251" spans="1:4" s="23" customFormat="1" ht="31.5">
      <c r="A251" s="14"/>
      <c r="B251" s="34">
        <v>141</v>
      </c>
      <c r="C251" s="21" t="s">
        <v>748</v>
      </c>
      <c r="D251" s="17" t="s">
        <v>749</v>
      </c>
    </row>
    <row r="252" spans="1:4" s="23" customFormat="1" ht="31.5">
      <c r="A252" s="14"/>
      <c r="B252" s="34">
        <v>141</v>
      </c>
      <c r="C252" s="21" t="s">
        <v>750</v>
      </c>
      <c r="D252" s="17" t="s">
        <v>751</v>
      </c>
    </row>
    <row r="253" spans="1:4" s="23" customFormat="1" ht="31.5">
      <c r="A253" s="14"/>
      <c r="B253" s="34">
        <v>141</v>
      </c>
      <c r="C253" s="21" t="s">
        <v>752</v>
      </c>
      <c r="D253" s="17" t="s">
        <v>792</v>
      </c>
    </row>
    <row r="254" spans="1:4" s="23" customFormat="1" ht="31.5" customHeight="1">
      <c r="A254" s="31" t="s">
        <v>753</v>
      </c>
      <c r="B254" s="33">
        <v>150</v>
      </c>
      <c r="C254" s="600" t="s">
        <v>754</v>
      </c>
      <c r="D254" s="611"/>
    </row>
    <row r="255" spans="1:4" s="23" customFormat="1" ht="31.5">
      <c r="A255" s="14"/>
      <c r="B255" s="34">
        <v>150</v>
      </c>
      <c r="C255" s="21" t="s">
        <v>752</v>
      </c>
      <c r="D255" s="290" t="s">
        <v>792</v>
      </c>
    </row>
    <row r="256" spans="1:4" s="23" customFormat="1" ht="20.25" customHeight="1">
      <c r="A256" s="31" t="s">
        <v>755</v>
      </c>
      <c r="B256" s="33">
        <v>157</v>
      </c>
      <c r="C256" s="600" t="s">
        <v>756</v>
      </c>
      <c r="D256" s="601"/>
    </row>
    <row r="257" spans="1:4" s="23" customFormat="1" ht="31.5">
      <c r="A257" s="14"/>
      <c r="B257" s="34">
        <v>157</v>
      </c>
      <c r="C257" s="21" t="s">
        <v>791</v>
      </c>
      <c r="D257" s="17" t="s">
        <v>792</v>
      </c>
    </row>
    <row r="258" spans="1:4" s="23" customFormat="1" ht="22.5" customHeight="1">
      <c r="A258" s="18" t="s">
        <v>757</v>
      </c>
      <c r="B258" s="19" t="s">
        <v>758</v>
      </c>
      <c r="C258" s="600" t="s">
        <v>759</v>
      </c>
      <c r="D258" s="609"/>
    </row>
    <row r="259" spans="1:4" s="23" customFormat="1" ht="31.5">
      <c r="A259" s="18"/>
      <c r="B259" s="27" t="s">
        <v>758</v>
      </c>
      <c r="C259" s="21" t="s">
        <v>760</v>
      </c>
      <c r="D259" s="17" t="s">
        <v>761</v>
      </c>
    </row>
    <row r="260" spans="1:4" s="23" customFormat="1" ht="39" customHeight="1">
      <c r="A260" s="18" t="s">
        <v>762</v>
      </c>
      <c r="B260" s="26" t="s">
        <v>763</v>
      </c>
      <c r="C260" s="600" t="s">
        <v>764</v>
      </c>
      <c r="D260" s="611"/>
    </row>
    <row r="261" spans="1:4" s="23" customFormat="1" ht="31.5">
      <c r="A261" s="18"/>
      <c r="B261" s="27" t="s">
        <v>763</v>
      </c>
      <c r="C261" s="21" t="s">
        <v>752</v>
      </c>
      <c r="D261" s="290" t="s">
        <v>792</v>
      </c>
    </row>
    <row r="262" spans="1:4" s="23" customFormat="1" ht="20.25" customHeight="1">
      <c r="A262" s="18" t="s">
        <v>765</v>
      </c>
      <c r="B262" s="26" t="s">
        <v>766</v>
      </c>
      <c r="C262" s="600" t="s">
        <v>767</v>
      </c>
      <c r="D262" s="601"/>
    </row>
    <row r="263" spans="1:4" s="23" customFormat="1" ht="15.75">
      <c r="A263" s="18"/>
      <c r="B263" s="15">
        <v>182</v>
      </c>
      <c r="C263" s="16" t="s">
        <v>768</v>
      </c>
      <c r="D263" s="17" t="s">
        <v>769</v>
      </c>
    </row>
    <row r="264" spans="1:4" s="23" customFormat="1" ht="15.75">
      <c r="A264" s="18"/>
      <c r="B264" s="27" t="s">
        <v>766</v>
      </c>
      <c r="C264" s="21" t="s">
        <v>770</v>
      </c>
      <c r="D264" s="17" t="s">
        <v>771</v>
      </c>
    </row>
    <row r="265" spans="1:4" s="23" customFormat="1" ht="31.5">
      <c r="A265" s="18"/>
      <c r="B265" s="27" t="s">
        <v>766</v>
      </c>
      <c r="C265" s="21" t="s">
        <v>772</v>
      </c>
      <c r="D265" s="17" t="s">
        <v>773</v>
      </c>
    </row>
    <row r="266" spans="1:8" s="23" customFormat="1" ht="47.25">
      <c r="A266" s="18"/>
      <c r="B266" s="27" t="s">
        <v>766</v>
      </c>
      <c r="C266" s="21" t="s">
        <v>774</v>
      </c>
      <c r="D266" s="17" t="s">
        <v>775</v>
      </c>
      <c r="E266" s="602"/>
      <c r="F266" s="602"/>
      <c r="G266" s="602"/>
      <c r="H266" s="35"/>
    </row>
    <row r="267" spans="1:8" s="23" customFormat="1" ht="47.25">
      <c r="A267" s="18"/>
      <c r="B267" s="27" t="s">
        <v>766</v>
      </c>
      <c r="C267" s="21" t="s">
        <v>776</v>
      </c>
      <c r="D267" s="17" t="s">
        <v>777</v>
      </c>
      <c r="E267" s="602"/>
      <c r="F267" s="602"/>
      <c r="G267" s="602"/>
      <c r="H267" s="35"/>
    </row>
    <row r="268" spans="1:8" s="23" customFormat="1" ht="31.5">
      <c r="A268" s="18"/>
      <c r="B268" s="27" t="s">
        <v>766</v>
      </c>
      <c r="C268" s="21" t="s">
        <v>778</v>
      </c>
      <c r="D268" s="17" t="s">
        <v>779</v>
      </c>
      <c r="E268" s="602"/>
      <c r="F268" s="602"/>
      <c r="G268" s="602"/>
      <c r="H268" s="35"/>
    </row>
    <row r="269" spans="1:8" s="23" customFormat="1" ht="49.5" customHeight="1">
      <c r="A269" s="18"/>
      <c r="B269" s="27" t="s">
        <v>766</v>
      </c>
      <c r="C269" s="21" t="s">
        <v>780</v>
      </c>
      <c r="D269" s="17" t="s">
        <v>109</v>
      </c>
      <c r="E269" s="602"/>
      <c r="F269" s="602"/>
      <c r="G269" s="602"/>
      <c r="H269" s="35"/>
    </row>
    <row r="270" spans="1:7" s="23" customFormat="1" ht="47.25">
      <c r="A270" s="18"/>
      <c r="B270" s="27" t="s">
        <v>766</v>
      </c>
      <c r="C270" s="21" t="s">
        <v>110</v>
      </c>
      <c r="D270" s="17" t="s">
        <v>111</v>
      </c>
      <c r="E270" s="602"/>
      <c r="F270" s="602"/>
      <c r="G270" s="602"/>
    </row>
    <row r="271" spans="1:4" s="23" customFormat="1" ht="15.75">
      <c r="A271" s="18"/>
      <c r="B271" s="27" t="s">
        <v>766</v>
      </c>
      <c r="C271" s="21" t="s">
        <v>112</v>
      </c>
      <c r="D271" s="17" t="s">
        <v>113</v>
      </c>
    </row>
    <row r="272" spans="1:4" s="23" customFormat="1" ht="31.5">
      <c r="A272" s="18"/>
      <c r="B272" s="27" t="s">
        <v>766</v>
      </c>
      <c r="C272" s="21" t="s">
        <v>114</v>
      </c>
      <c r="D272" s="17" t="s">
        <v>115</v>
      </c>
    </row>
    <row r="273" spans="1:4" s="23" customFormat="1" ht="15.75">
      <c r="A273" s="18"/>
      <c r="B273" s="27" t="s">
        <v>766</v>
      </c>
      <c r="C273" s="21" t="s">
        <v>116</v>
      </c>
      <c r="D273" s="17" t="s">
        <v>117</v>
      </c>
    </row>
    <row r="274" spans="1:4" s="23" customFormat="1" ht="15.75">
      <c r="A274" s="18"/>
      <c r="B274" s="27" t="s">
        <v>766</v>
      </c>
      <c r="C274" s="21" t="s">
        <v>118</v>
      </c>
      <c r="D274" s="17" t="s">
        <v>119</v>
      </c>
    </row>
    <row r="275" spans="1:4" s="23" customFormat="1" ht="15.75">
      <c r="A275" s="18"/>
      <c r="B275" s="27" t="s">
        <v>766</v>
      </c>
      <c r="C275" s="21" t="s">
        <v>120</v>
      </c>
      <c r="D275" s="17" t="s">
        <v>121</v>
      </c>
    </row>
    <row r="276" spans="1:4" s="23" customFormat="1" ht="31.5">
      <c r="A276" s="18"/>
      <c r="B276" s="27" t="s">
        <v>766</v>
      </c>
      <c r="C276" s="21" t="s">
        <v>122</v>
      </c>
      <c r="D276" s="17" t="s">
        <v>123</v>
      </c>
    </row>
    <row r="277" spans="1:4" s="23" customFormat="1" ht="15.75">
      <c r="A277" s="18"/>
      <c r="B277" s="27" t="s">
        <v>766</v>
      </c>
      <c r="C277" s="21" t="s">
        <v>124</v>
      </c>
      <c r="D277" s="17" t="s">
        <v>125</v>
      </c>
    </row>
    <row r="278" spans="1:4" s="23" customFormat="1" ht="47.25">
      <c r="A278" s="18"/>
      <c r="B278" s="27" t="s">
        <v>766</v>
      </c>
      <c r="C278" s="21" t="s">
        <v>126</v>
      </c>
      <c r="D278" s="17" t="s">
        <v>127</v>
      </c>
    </row>
    <row r="279" spans="1:4" s="23" customFormat="1" ht="47.25">
      <c r="A279" s="18"/>
      <c r="B279" s="27" t="s">
        <v>766</v>
      </c>
      <c r="C279" s="21" t="s">
        <v>128</v>
      </c>
      <c r="D279" s="17" t="s">
        <v>129</v>
      </c>
    </row>
    <row r="280" spans="1:4" s="23" customFormat="1" ht="31.5">
      <c r="A280" s="18"/>
      <c r="B280" s="27" t="s">
        <v>766</v>
      </c>
      <c r="C280" s="21" t="s">
        <v>130</v>
      </c>
      <c r="D280" s="17" t="s">
        <v>131</v>
      </c>
    </row>
    <row r="281" spans="1:4" s="23" customFormat="1" ht="31.5">
      <c r="A281" s="18"/>
      <c r="B281" s="27" t="s">
        <v>766</v>
      </c>
      <c r="C281" s="21" t="s">
        <v>132</v>
      </c>
      <c r="D281" s="17" t="s">
        <v>133</v>
      </c>
    </row>
    <row r="282" spans="1:4" s="23" customFormat="1" ht="15.75">
      <c r="A282" s="18"/>
      <c r="B282" s="27" t="s">
        <v>766</v>
      </c>
      <c r="C282" s="21" t="s">
        <v>134</v>
      </c>
      <c r="D282" s="17" t="s">
        <v>135</v>
      </c>
    </row>
    <row r="283" spans="1:4" s="23" customFormat="1" ht="31.5">
      <c r="A283" s="18"/>
      <c r="B283" s="27" t="s">
        <v>766</v>
      </c>
      <c r="C283" s="21" t="s">
        <v>136</v>
      </c>
      <c r="D283" s="17" t="s">
        <v>137</v>
      </c>
    </row>
    <row r="284" spans="1:4" s="23" customFormat="1" ht="15.75">
      <c r="A284" s="18"/>
      <c r="B284" s="27" t="s">
        <v>766</v>
      </c>
      <c r="C284" s="21" t="s">
        <v>138</v>
      </c>
      <c r="D284" s="17" t="s">
        <v>139</v>
      </c>
    </row>
    <row r="285" spans="1:4" s="23" customFormat="1" ht="47.25">
      <c r="A285" s="18"/>
      <c r="B285" s="27" t="s">
        <v>766</v>
      </c>
      <c r="C285" s="21" t="s">
        <v>140</v>
      </c>
      <c r="D285" s="17" t="s">
        <v>141</v>
      </c>
    </row>
    <row r="286" spans="1:4" s="23" customFormat="1" ht="31.5">
      <c r="A286" s="18"/>
      <c r="B286" s="27" t="s">
        <v>766</v>
      </c>
      <c r="C286" s="21" t="s">
        <v>142</v>
      </c>
      <c r="D286" s="17" t="s">
        <v>143</v>
      </c>
    </row>
    <row r="287" spans="1:4" s="23" customFormat="1" ht="31.5">
      <c r="A287" s="18"/>
      <c r="B287" s="27" t="s">
        <v>766</v>
      </c>
      <c r="C287" s="21" t="s">
        <v>144</v>
      </c>
      <c r="D287" s="17" t="s">
        <v>145</v>
      </c>
    </row>
    <row r="288" spans="1:4" s="23" customFormat="1" ht="31.5">
      <c r="A288" s="18"/>
      <c r="B288" s="27" t="s">
        <v>766</v>
      </c>
      <c r="C288" s="21" t="s">
        <v>748</v>
      </c>
      <c r="D288" s="17" t="s">
        <v>749</v>
      </c>
    </row>
    <row r="289" spans="1:4" s="23" customFormat="1" ht="31.5">
      <c r="A289" s="18"/>
      <c r="B289" s="27" t="s">
        <v>766</v>
      </c>
      <c r="C289" s="21" t="s">
        <v>791</v>
      </c>
      <c r="D289" s="17" t="s">
        <v>792</v>
      </c>
    </row>
    <row r="290" spans="1:4" s="23" customFormat="1" ht="18" customHeight="1">
      <c r="A290" s="18" t="s">
        <v>146</v>
      </c>
      <c r="B290" s="26" t="s">
        <v>147</v>
      </c>
      <c r="C290" s="600" t="s">
        <v>148</v>
      </c>
      <c r="D290" s="601"/>
    </row>
    <row r="291" spans="1:4" s="23" customFormat="1" ht="42" customHeight="1">
      <c r="A291" s="18"/>
      <c r="B291" s="27" t="s">
        <v>147</v>
      </c>
      <c r="C291" s="21" t="s">
        <v>149</v>
      </c>
      <c r="D291" s="36" t="s">
        <v>150</v>
      </c>
    </row>
    <row r="292" spans="1:4" s="23" customFormat="1" ht="21" customHeight="1">
      <c r="A292" s="18" t="s">
        <v>151</v>
      </c>
      <c r="B292" s="26" t="s">
        <v>152</v>
      </c>
      <c r="C292" s="600" t="s">
        <v>153</v>
      </c>
      <c r="D292" s="601"/>
    </row>
    <row r="293" spans="1:4" s="23" customFormat="1" ht="39" customHeight="1">
      <c r="A293" s="18"/>
      <c r="B293" s="27" t="s">
        <v>152</v>
      </c>
      <c r="C293" s="27" t="s">
        <v>149</v>
      </c>
      <c r="D293" s="36" t="s">
        <v>150</v>
      </c>
    </row>
    <row r="294" spans="1:4" s="23" customFormat="1" ht="31.5">
      <c r="A294" s="18"/>
      <c r="B294" s="27" t="s">
        <v>152</v>
      </c>
      <c r="C294" s="21" t="s">
        <v>144</v>
      </c>
      <c r="D294" s="17" t="s">
        <v>154</v>
      </c>
    </row>
    <row r="295" spans="1:4" s="23" customFormat="1" ht="31.5">
      <c r="A295" s="18"/>
      <c r="B295" s="27" t="s">
        <v>152</v>
      </c>
      <c r="C295" s="21" t="s">
        <v>748</v>
      </c>
      <c r="D295" s="17" t="s">
        <v>155</v>
      </c>
    </row>
    <row r="296" spans="1:4" s="23" customFormat="1" ht="31.5">
      <c r="A296" s="18"/>
      <c r="B296" s="15">
        <v>188</v>
      </c>
      <c r="C296" s="21" t="s">
        <v>156</v>
      </c>
      <c r="D296" s="17" t="s">
        <v>157</v>
      </c>
    </row>
    <row r="297" spans="1:4" s="23" customFormat="1" ht="15.75">
      <c r="A297" s="18"/>
      <c r="B297" s="15">
        <v>188</v>
      </c>
      <c r="C297" s="21" t="s">
        <v>718</v>
      </c>
      <c r="D297" s="17" t="s">
        <v>719</v>
      </c>
    </row>
    <row r="298" spans="1:4" s="23" customFormat="1" ht="31.5">
      <c r="A298" s="18"/>
      <c r="B298" s="15">
        <v>188</v>
      </c>
      <c r="C298" s="21" t="s">
        <v>750</v>
      </c>
      <c r="D298" s="17" t="s">
        <v>158</v>
      </c>
    </row>
    <row r="299" spans="1:4" s="23" customFormat="1" ht="15.75">
      <c r="A299" s="18"/>
      <c r="B299" s="27" t="s">
        <v>152</v>
      </c>
      <c r="C299" s="21" t="s">
        <v>744</v>
      </c>
      <c r="D299" s="17" t="s">
        <v>159</v>
      </c>
    </row>
    <row r="300" spans="1:4" s="23" customFormat="1" ht="31.5">
      <c r="A300" s="18"/>
      <c r="B300" s="15">
        <v>188</v>
      </c>
      <c r="C300" s="21" t="s">
        <v>791</v>
      </c>
      <c r="D300" s="17" t="s">
        <v>792</v>
      </c>
    </row>
    <row r="301" spans="1:4" s="23" customFormat="1" ht="18.75" customHeight="1">
      <c r="A301" s="18" t="s">
        <v>160</v>
      </c>
      <c r="B301" s="28">
        <v>189</v>
      </c>
      <c r="C301" s="600" t="s">
        <v>161</v>
      </c>
      <c r="D301" s="601"/>
    </row>
    <row r="302" spans="1:4" s="23" customFormat="1" ht="15.75">
      <c r="A302" s="18"/>
      <c r="B302" s="27" t="s">
        <v>162</v>
      </c>
      <c r="C302" s="21" t="s">
        <v>718</v>
      </c>
      <c r="D302" s="17" t="s">
        <v>163</v>
      </c>
    </row>
    <row r="303" spans="1:4" s="23" customFormat="1" ht="20.25" customHeight="1">
      <c r="A303" s="18" t="s">
        <v>164</v>
      </c>
      <c r="B303" s="26" t="s">
        <v>165</v>
      </c>
      <c r="C303" s="600" t="s">
        <v>166</v>
      </c>
      <c r="D303" s="601"/>
    </row>
    <row r="304" spans="1:4" s="23" customFormat="1" ht="31.5">
      <c r="A304" s="18"/>
      <c r="B304" s="27" t="s">
        <v>165</v>
      </c>
      <c r="C304" s="21" t="s">
        <v>791</v>
      </c>
      <c r="D304" s="17" t="s">
        <v>792</v>
      </c>
    </row>
    <row r="305" spans="1:4" s="23" customFormat="1" ht="22.5" customHeight="1">
      <c r="A305" s="18" t="s">
        <v>167</v>
      </c>
      <c r="B305" s="26" t="s">
        <v>168</v>
      </c>
      <c r="C305" s="600" t="s">
        <v>169</v>
      </c>
      <c r="D305" s="601"/>
    </row>
    <row r="306" spans="1:4" s="23" customFormat="1" ht="31.5">
      <c r="A306" s="18"/>
      <c r="B306" s="15">
        <v>318</v>
      </c>
      <c r="C306" s="21" t="s">
        <v>791</v>
      </c>
      <c r="D306" s="17" t="s">
        <v>792</v>
      </c>
    </row>
    <row r="307" spans="1:4" s="23" customFormat="1" ht="22.5" customHeight="1">
      <c r="A307" s="18" t="s">
        <v>170</v>
      </c>
      <c r="B307" s="26" t="s">
        <v>171</v>
      </c>
      <c r="C307" s="600" t="s">
        <v>172</v>
      </c>
      <c r="D307" s="611"/>
    </row>
    <row r="308" spans="1:4" s="23" customFormat="1" ht="31.5">
      <c r="A308" s="18"/>
      <c r="B308" s="15">
        <v>320</v>
      </c>
      <c r="C308" s="21" t="s">
        <v>750</v>
      </c>
      <c r="D308" s="17" t="s">
        <v>158</v>
      </c>
    </row>
    <row r="309" spans="1:4" s="23" customFormat="1" ht="35.25" customHeight="1">
      <c r="A309" s="18" t="s">
        <v>173</v>
      </c>
      <c r="B309" s="28">
        <v>321</v>
      </c>
      <c r="C309" s="600" t="s">
        <v>107</v>
      </c>
      <c r="D309" s="601"/>
    </row>
    <row r="310" spans="1:4" s="23" customFormat="1" ht="15.75">
      <c r="A310" s="18"/>
      <c r="B310" s="15">
        <v>321</v>
      </c>
      <c r="C310" s="21" t="s">
        <v>724</v>
      </c>
      <c r="D310" s="32" t="s">
        <v>725</v>
      </c>
    </row>
    <row r="311" spans="1:4" s="23" customFormat="1" ht="31.5">
      <c r="A311" s="18"/>
      <c r="B311" s="15">
        <v>321</v>
      </c>
      <c r="C311" s="21" t="s">
        <v>791</v>
      </c>
      <c r="D311" s="17" t="s">
        <v>792</v>
      </c>
    </row>
    <row r="312" spans="1:4" s="23" customFormat="1" ht="24" customHeight="1">
      <c r="A312" s="37" t="s">
        <v>174</v>
      </c>
      <c r="B312" s="38">
        <v>415</v>
      </c>
      <c r="C312" s="603" t="s">
        <v>175</v>
      </c>
      <c r="D312" s="604"/>
    </row>
    <row r="313" spans="1:4" s="23" customFormat="1" ht="31.5">
      <c r="A313" s="18"/>
      <c r="B313" s="15">
        <v>415</v>
      </c>
      <c r="C313" s="21" t="s">
        <v>791</v>
      </c>
      <c r="D313" s="17" t="s">
        <v>792</v>
      </c>
    </row>
    <row r="314" spans="1:4" s="23" customFormat="1" ht="31.5" customHeight="1">
      <c r="A314" s="18" t="s">
        <v>176</v>
      </c>
      <c r="B314" s="28">
        <v>498</v>
      </c>
      <c r="C314" s="600" t="s">
        <v>177</v>
      </c>
      <c r="D314" s="601"/>
    </row>
    <row r="315" spans="1:4" s="23" customFormat="1" ht="31.5">
      <c r="A315" s="18"/>
      <c r="B315" s="15">
        <v>498</v>
      </c>
      <c r="C315" s="21" t="s">
        <v>791</v>
      </c>
      <c r="D315" s="17" t="s">
        <v>792</v>
      </c>
    </row>
    <row r="316" spans="1:4" s="23" customFormat="1" ht="23.25" customHeight="1">
      <c r="A316" s="18" t="s">
        <v>178</v>
      </c>
      <c r="B316" s="28">
        <v>808</v>
      </c>
      <c r="C316" s="600" t="s">
        <v>179</v>
      </c>
      <c r="D316" s="607"/>
    </row>
    <row r="317" spans="1:4" s="23" customFormat="1" ht="15.75">
      <c r="A317" s="18"/>
      <c r="B317" s="15">
        <v>808</v>
      </c>
      <c r="C317" s="21" t="s">
        <v>716</v>
      </c>
      <c r="D317" s="17" t="s">
        <v>717</v>
      </c>
    </row>
    <row r="318" spans="1:4" s="23" customFormat="1" ht="33" customHeight="1">
      <c r="A318" s="18" t="s">
        <v>180</v>
      </c>
      <c r="B318" s="38">
        <v>814</v>
      </c>
      <c r="C318" s="603" t="s">
        <v>181</v>
      </c>
      <c r="D318" s="605"/>
    </row>
    <row r="319" spans="1:4" s="23" customFormat="1" ht="33" customHeight="1">
      <c r="A319" s="18"/>
      <c r="B319" s="39">
        <v>814</v>
      </c>
      <c r="C319" s="40" t="s">
        <v>741</v>
      </c>
      <c r="D319" s="41" t="s">
        <v>792</v>
      </c>
    </row>
    <row r="320" spans="1:4" s="23" customFormat="1" ht="33" customHeight="1">
      <c r="A320" s="18" t="s">
        <v>182</v>
      </c>
      <c r="B320" s="38">
        <v>822</v>
      </c>
      <c r="C320" s="603" t="s">
        <v>183</v>
      </c>
      <c r="D320" s="605"/>
    </row>
    <row r="321" spans="1:4" s="23" customFormat="1" ht="59.25" customHeight="1">
      <c r="A321" s="18"/>
      <c r="B321" s="39">
        <v>822</v>
      </c>
      <c r="C321" s="40" t="s">
        <v>184</v>
      </c>
      <c r="D321" s="41" t="s">
        <v>616</v>
      </c>
    </row>
    <row r="322" spans="1:4" s="23" customFormat="1" ht="50.25" customHeight="1">
      <c r="A322" s="18"/>
      <c r="B322" s="39">
        <v>822</v>
      </c>
      <c r="C322" s="40" t="s">
        <v>695</v>
      </c>
      <c r="D322" s="41" t="s">
        <v>185</v>
      </c>
    </row>
    <row r="323" spans="1:4" s="23" customFormat="1" ht="15.75">
      <c r="A323" s="18" t="s">
        <v>186</v>
      </c>
      <c r="B323" s="28">
        <v>829</v>
      </c>
      <c r="C323" s="600" t="s">
        <v>187</v>
      </c>
      <c r="D323" s="607"/>
    </row>
    <row r="324" spans="1:4" s="23" customFormat="1" ht="31.5">
      <c r="A324" s="18"/>
      <c r="B324" s="15">
        <v>829</v>
      </c>
      <c r="C324" s="21" t="s">
        <v>791</v>
      </c>
      <c r="D324" s="17" t="s">
        <v>792</v>
      </c>
    </row>
    <row r="325" spans="1:4" s="23" customFormat="1" ht="15.75">
      <c r="A325" s="18" t="s">
        <v>188</v>
      </c>
      <c r="B325" s="28">
        <v>832</v>
      </c>
      <c r="C325" s="600" t="s">
        <v>189</v>
      </c>
      <c r="D325" s="601"/>
    </row>
    <row r="326" spans="1:4" s="23" customFormat="1" ht="31.5">
      <c r="A326" s="18"/>
      <c r="B326" s="15">
        <v>832</v>
      </c>
      <c r="C326" s="21" t="s">
        <v>791</v>
      </c>
      <c r="D326" s="17" t="s">
        <v>792</v>
      </c>
    </row>
    <row r="327" spans="1:4" s="23" customFormat="1" ht="15.75">
      <c r="A327" s="18" t="s">
        <v>190</v>
      </c>
      <c r="B327" s="28">
        <v>836</v>
      </c>
      <c r="C327" s="600" t="s">
        <v>191</v>
      </c>
      <c r="D327" s="609"/>
    </row>
    <row r="328" spans="1:4" s="23" customFormat="1" ht="36" customHeight="1">
      <c r="A328" s="18"/>
      <c r="B328" s="15">
        <v>836</v>
      </c>
      <c r="C328" s="21" t="s">
        <v>149</v>
      </c>
      <c r="D328" s="36" t="s">
        <v>150</v>
      </c>
    </row>
    <row r="329" spans="1:4" s="23" customFormat="1" ht="31.5">
      <c r="A329" s="18"/>
      <c r="B329" s="15">
        <v>836</v>
      </c>
      <c r="C329" s="21" t="s">
        <v>791</v>
      </c>
      <c r="D329" s="17" t="s">
        <v>792</v>
      </c>
    </row>
    <row r="330" spans="1:4" s="23" customFormat="1" ht="15.75">
      <c r="A330" s="18" t="s">
        <v>192</v>
      </c>
      <c r="B330" s="28">
        <v>838</v>
      </c>
      <c r="C330" s="600" t="s">
        <v>1021</v>
      </c>
      <c r="D330" s="608"/>
    </row>
    <row r="331" spans="1:4" s="23" customFormat="1" ht="31.5">
      <c r="A331" s="18"/>
      <c r="B331" s="15"/>
      <c r="C331" s="21" t="s">
        <v>791</v>
      </c>
      <c r="D331" s="17" t="s">
        <v>792</v>
      </c>
    </row>
    <row r="332" spans="1:4" s="23" customFormat="1" ht="15.75">
      <c r="A332" s="18" t="s">
        <v>1022</v>
      </c>
      <c r="B332" s="28">
        <v>839</v>
      </c>
      <c r="C332" s="600" t="s">
        <v>1023</v>
      </c>
      <c r="D332" s="601"/>
    </row>
    <row r="333" spans="1:37" s="44" customFormat="1" ht="15.75">
      <c r="A333" s="29"/>
      <c r="B333" s="30">
        <v>839</v>
      </c>
      <c r="C333" s="42" t="s">
        <v>722</v>
      </c>
      <c r="D333" s="43" t="s">
        <v>723</v>
      </c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4" ht="38.25" customHeight="1">
      <c r="A334" s="606" t="s">
        <v>1025</v>
      </c>
      <c r="B334" s="606"/>
      <c r="C334" s="606"/>
      <c r="D334" s="606"/>
    </row>
    <row r="335" ht="15">
      <c r="D335" s="46" t="s">
        <v>1024</v>
      </c>
    </row>
  </sheetData>
  <sheetProtection/>
  <mergeCells count="48">
    <mergeCell ref="D21:D22"/>
    <mergeCell ref="C213:D213"/>
    <mergeCell ref="C238:D238"/>
    <mergeCell ref="A225:D225"/>
    <mergeCell ref="C207:D207"/>
    <mergeCell ref="C221:D221"/>
    <mergeCell ref="C223:D223"/>
    <mergeCell ref="C226:D226"/>
    <mergeCell ref="C234:D234"/>
    <mergeCell ref="C236:D236"/>
    <mergeCell ref="C182:D182"/>
    <mergeCell ref="C101:D101"/>
    <mergeCell ref="C142:D142"/>
    <mergeCell ref="C60:D60"/>
    <mergeCell ref="A19:D19"/>
    <mergeCell ref="A21:A22"/>
    <mergeCell ref="C53:D53"/>
    <mergeCell ref="C24:D24"/>
    <mergeCell ref="C40:D40"/>
    <mergeCell ref="B21:C21"/>
    <mergeCell ref="C244:D244"/>
    <mergeCell ref="C242:D242"/>
    <mergeCell ref="C307:D307"/>
    <mergeCell ref="C246:D246"/>
    <mergeCell ref="C254:D254"/>
    <mergeCell ref="C262:D262"/>
    <mergeCell ref="C250:D250"/>
    <mergeCell ref="C256:D256"/>
    <mergeCell ref="C258:D258"/>
    <mergeCell ref="C260:D260"/>
    <mergeCell ref="A334:D334"/>
    <mergeCell ref="C290:D290"/>
    <mergeCell ref="C292:D292"/>
    <mergeCell ref="C301:D301"/>
    <mergeCell ref="C303:D303"/>
    <mergeCell ref="C305:D305"/>
    <mergeCell ref="C323:D323"/>
    <mergeCell ref="C316:D316"/>
    <mergeCell ref="C330:D330"/>
    <mergeCell ref="C327:D327"/>
    <mergeCell ref="C332:D332"/>
    <mergeCell ref="C325:D325"/>
    <mergeCell ref="E266:G270"/>
    <mergeCell ref="C312:D312"/>
    <mergeCell ref="C318:D318"/>
    <mergeCell ref="C320:D320"/>
    <mergeCell ref="C314:D314"/>
    <mergeCell ref="C309:D309"/>
  </mergeCells>
  <printOptions/>
  <pageMargins left="0.8661417322834646" right="0.2755905511811024" top="0.5905511811023623" bottom="0.5118110236220472" header="0.15748031496062992" footer="0.2362204724409449"/>
  <pageSetup fitToHeight="6" fitToWidth="1" horizontalDpi="600" verticalDpi="600" orientation="portrait" paperSize="9" scale="5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3"/>
  <sheetViews>
    <sheetView showGridLines="0" zoomScalePageLayoutView="0" workbookViewId="0" topLeftCell="A1">
      <selection activeCell="T12" sqref="T12"/>
    </sheetView>
  </sheetViews>
  <sheetFormatPr defaultColWidth="9.140625" defaultRowHeight="12.75"/>
  <cols>
    <col min="1" max="1" width="3.28125" style="480" customWidth="1"/>
    <col min="2" max="14" width="0" style="479" hidden="1" customWidth="1"/>
    <col min="15" max="15" width="45.140625" style="479" customWidth="1"/>
    <col min="16" max="16" width="5.7109375" style="479" customWidth="1"/>
    <col min="17" max="17" width="7.421875" style="479" customWidth="1"/>
    <col min="18" max="18" width="10.7109375" style="479" customWidth="1"/>
    <col min="19" max="19" width="7.8515625" style="479" customWidth="1"/>
    <col min="20" max="20" width="17.140625" style="479" customWidth="1"/>
    <col min="21" max="21" width="14.57421875" style="479" customWidth="1"/>
    <col min="22" max="22" width="15.421875" style="479" customWidth="1"/>
    <col min="23" max="16384" width="9.140625" style="479" customWidth="1"/>
  </cols>
  <sheetData>
    <row r="1" ht="15">
      <c r="V1" s="478"/>
    </row>
    <row r="2" ht="15" hidden="1">
      <c r="V2" s="478"/>
    </row>
    <row r="3" ht="1.5" customHeight="1"/>
    <row r="4" ht="15">
      <c r="V4" s="288" t="s">
        <v>1029</v>
      </c>
    </row>
    <row r="5" ht="15">
      <c r="V5" s="77" t="s">
        <v>568</v>
      </c>
    </row>
    <row r="6" ht="15">
      <c r="V6" s="77" t="s">
        <v>569</v>
      </c>
    </row>
    <row r="7" ht="15">
      <c r="V7" s="77" t="s">
        <v>570</v>
      </c>
    </row>
    <row r="8" ht="15">
      <c r="V8" s="77" t="s">
        <v>569</v>
      </c>
    </row>
    <row r="9" ht="15">
      <c r="V9" s="77" t="s">
        <v>571</v>
      </c>
    </row>
    <row r="10" ht="15">
      <c r="V10" s="77" t="s">
        <v>572</v>
      </c>
    </row>
    <row r="11" ht="15">
      <c r="V11" s="77" t="s">
        <v>573</v>
      </c>
    </row>
    <row r="12" ht="15">
      <c r="V12" s="77" t="s">
        <v>1356</v>
      </c>
    </row>
    <row r="13" ht="15">
      <c r="V13" s="77"/>
    </row>
    <row r="14" ht="15">
      <c r="V14" s="77" t="s">
        <v>226</v>
      </c>
    </row>
    <row r="15" ht="15">
      <c r="V15" s="77" t="s">
        <v>575</v>
      </c>
    </row>
    <row r="16" ht="15">
      <c r="V16" s="77" t="s">
        <v>569</v>
      </c>
    </row>
    <row r="17" ht="15">
      <c r="V17" s="77" t="s">
        <v>571</v>
      </c>
    </row>
    <row r="18" ht="15">
      <c r="V18" s="77" t="s">
        <v>572</v>
      </c>
    </row>
    <row r="19" ht="15">
      <c r="V19" s="77" t="s">
        <v>573</v>
      </c>
    </row>
    <row r="20" spans="1:26" ht="18" customHeight="1">
      <c r="A20" s="481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  <c r="N20" s="482"/>
      <c r="O20" s="482"/>
      <c r="P20" s="483"/>
      <c r="Q20" s="483"/>
      <c r="R20" s="483"/>
      <c r="S20" s="483"/>
      <c r="T20" s="484"/>
      <c r="U20" s="484"/>
      <c r="V20" s="485"/>
      <c r="W20" s="485"/>
      <c r="X20" s="485"/>
      <c r="Y20" s="485"/>
      <c r="Z20" s="485"/>
    </row>
    <row r="21" spans="1:26" ht="36.75" customHeight="1">
      <c r="A21" s="481"/>
      <c r="B21" s="486"/>
      <c r="C21" s="486"/>
      <c r="D21" s="486"/>
      <c r="E21" s="486"/>
      <c r="F21" s="486"/>
      <c r="G21" s="486"/>
      <c r="H21" s="486"/>
      <c r="I21" s="486"/>
      <c r="J21" s="484"/>
      <c r="K21" s="483"/>
      <c r="L21" s="483"/>
      <c r="M21" s="483"/>
      <c r="N21" s="483"/>
      <c r="O21" s="692" t="s">
        <v>227</v>
      </c>
      <c r="P21" s="692"/>
      <c r="Q21" s="692"/>
      <c r="R21" s="692"/>
      <c r="S21" s="692"/>
      <c r="T21" s="692"/>
      <c r="U21" s="692"/>
      <c r="V21" s="692"/>
      <c r="W21" s="486"/>
      <c r="X21" s="485"/>
      <c r="Y21" s="485"/>
      <c r="Z21" s="485"/>
    </row>
    <row r="22" spans="1:26" ht="15" customHeight="1">
      <c r="A22" s="488"/>
      <c r="B22" s="489"/>
      <c r="C22" s="489"/>
      <c r="D22" s="489"/>
      <c r="E22" s="489"/>
      <c r="F22" s="489"/>
      <c r="G22" s="489"/>
      <c r="H22" s="489"/>
      <c r="I22" s="489"/>
      <c r="J22" s="484"/>
      <c r="K22" s="483"/>
      <c r="L22" s="483"/>
      <c r="M22" s="483"/>
      <c r="N22" s="483"/>
      <c r="O22" s="487"/>
      <c r="P22" s="487"/>
      <c r="Q22" s="487"/>
      <c r="R22" s="487"/>
      <c r="S22" s="487"/>
      <c r="T22" s="487"/>
      <c r="U22" s="485"/>
      <c r="V22" s="485"/>
      <c r="W22" s="483"/>
      <c r="X22" s="490"/>
      <c r="Y22" s="485"/>
      <c r="Z22" s="485"/>
    </row>
    <row r="23" spans="1:26" ht="15" customHeight="1">
      <c r="A23" s="491"/>
      <c r="B23" s="485"/>
      <c r="C23" s="485"/>
      <c r="D23" s="485"/>
      <c r="E23" s="490"/>
      <c r="F23" s="490"/>
      <c r="G23" s="485"/>
      <c r="H23" s="485"/>
      <c r="I23" s="490"/>
      <c r="J23" s="490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92"/>
      <c r="V23" s="493" t="s">
        <v>437</v>
      </c>
      <c r="W23" s="485"/>
      <c r="X23" s="490"/>
      <c r="Y23" s="485"/>
      <c r="Z23" s="485"/>
    </row>
    <row r="24" spans="1:26" ht="15" customHeight="1">
      <c r="A24" s="693"/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694" t="s">
        <v>1054</v>
      </c>
      <c r="P24" s="694" t="s">
        <v>1107</v>
      </c>
      <c r="Q24" s="694"/>
      <c r="R24" s="694"/>
      <c r="S24" s="694"/>
      <c r="T24" s="697" t="s">
        <v>440</v>
      </c>
      <c r="U24" s="695" t="s">
        <v>1108</v>
      </c>
      <c r="V24" s="696"/>
      <c r="W24" s="485"/>
      <c r="X24" s="485"/>
      <c r="Y24" s="485"/>
      <c r="Z24" s="485"/>
    </row>
    <row r="25" spans="1:26" ht="42.75" customHeight="1">
      <c r="A25" s="693"/>
      <c r="B25" s="494"/>
      <c r="C25" s="494" t="s">
        <v>1054</v>
      </c>
      <c r="D25" s="494"/>
      <c r="E25" s="494"/>
      <c r="F25" s="494"/>
      <c r="G25" s="494"/>
      <c r="H25" s="494"/>
      <c r="I25" s="494"/>
      <c r="J25" s="484"/>
      <c r="K25" s="483"/>
      <c r="L25" s="483"/>
      <c r="M25" s="483"/>
      <c r="N25" s="483"/>
      <c r="O25" s="694"/>
      <c r="P25" s="592" t="s">
        <v>1109</v>
      </c>
      <c r="Q25" s="592" t="s">
        <v>1110</v>
      </c>
      <c r="R25" s="592" t="s">
        <v>1111</v>
      </c>
      <c r="S25" s="592" t="s">
        <v>1112</v>
      </c>
      <c r="T25" s="697"/>
      <c r="U25" s="593" t="s">
        <v>1113</v>
      </c>
      <c r="V25" s="594" t="s">
        <v>228</v>
      </c>
      <c r="W25" s="483"/>
      <c r="X25" s="490"/>
      <c r="Y25" s="485"/>
      <c r="Z25" s="485"/>
    </row>
    <row r="26" spans="1:26" s="498" customFormat="1" ht="14.25" customHeight="1">
      <c r="A26" s="595">
        <v>1</v>
      </c>
      <c r="B26" s="596"/>
      <c r="C26" s="596"/>
      <c r="D26" s="596"/>
      <c r="E26" s="596"/>
      <c r="F26" s="596"/>
      <c r="G26" s="596"/>
      <c r="H26" s="596"/>
      <c r="I26" s="596"/>
      <c r="J26" s="542"/>
      <c r="K26" s="557"/>
      <c r="L26" s="557"/>
      <c r="M26" s="557"/>
      <c r="N26" s="557"/>
      <c r="O26" s="597">
        <v>2</v>
      </c>
      <c r="P26" s="597">
        <v>3</v>
      </c>
      <c r="Q26" s="597">
        <v>4</v>
      </c>
      <c r="R26" s="597">
        <v>5</v>
      </c>
      <c r="S26" s="597">
        <v>6</v>
      </c>
      <c r="T26" s="597">
        <v>7</v>
      </c>
      <c r="U26" s="598">
        <v>8</v>
      </c>
      <c r="V26" s="598">
        <v>9</v>
      </c>
      <c r="W26" s="495"/>
      <c r="X26" s="496"/>
      <c r="Y26" s="497"/>
      <c r="Z26" s="497"/>
    </row>
    <row r="27" spans="1:26" ht="26.25" customHeight="1">
      <c r="A27" s="499">
        <v>1</v>
      </c>
      <c r="B27" s="691">
        <v>903</v>
      </c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691"/>
      <c r="N27" s="691"/>
      <c r="O27" s="500" t="s">
        <v>614</v>
      </c>
      <c r="P27" s="501">
        <v>903</v>
      </c>
      <c r="Q27" s="502">
        <v>0</v>
      </c>
      <c r="R27" s="503">
        <v>0</v>
      </c>
      <c r="S27" s="504">
        <v>0</v>
      </c>
      <c r="T27" s="505">
        <v>3814.432</v>
      </c>
      <c r="U27" s="505">
        <v>481.944</v>
      </c>
      <c r="V27" s="506">
        <v>0</v>
      </c>
      <c r="W27" s="485"/>
      <c r="X27" s="485"/>
      <c r="Y27" s="485"/>
      <c r="Z27" s="485"/>
    </row>
    <row r="28" spans="1:26" ht="36.75" customHeight="1">
      <c r="A28" s="507"/>
      <c r="B28" s="690" t="s">
        <v>1060</v>
      </c>
      <c r="C28" s="690"/>
      <c r="D28" s="690"/>
      <c r="E28" s="690"/>
      <c r="F28" s="690"/>
      <c r="G28" s="690"/>
      <c r="H28" s="690"/>
      <c r="I28" s="690"/>
      <c r="J28" s="690"/>
      <c r="K28" s="690"/>
      <c r="L28" s="690"/>
      <c r="M28" s="690"/>
      <c r="N28" s="690"/>
      <c r="O28" s="508" t="s">
        <v>1060</v>
      </c>
      <c r="P28" s="509">
        <v>903</v>
      </c>
      <c r="Q28" s="510">
        <v>104</v>
      </c>
      <c r="R28" s="511">
        <v>0</v>
      </c>
      <c r="S28" s="512">
        <v>0</v>
      </c>
      <c r="T28" s="513">
        <v>1205.4</v>
      </c>
      <c r="U28" s="513">
        <v>481.944</v>
      </c>
      <c r="V28" s="514">
        <v>0</v>
      </c>
      <c r="W28" s="485"/>
      <c r="X28" s="485"/>
      <c r="Y28" s="485"/>
      <c r="Z28" s="485"/>
    </row>
    <row r="29" spans="1:26" ht="24.75" customHeight="1">
      <c r="A29" s="507"/>
      <c r="B29" s="515"/>
      <c r="C29" s="515"/>
      <c r="D29" s="516"/>
      <c r="E29" s="516"/>
      <c r="F29" s="689" t="s">
        <v>342</v>
      </c>
      <c r="G29" s="689"/>
      <c r="H29" s="689"/>
      <c r="I29" s="689"/>
      <c r="J29" s="689"/>
      <c r="K29" s="689"/>
      <c r="L29" s="689"/>
      <c r="M29" s="689"/>
      <c r="N29" s="689"/>
      <c r="O29" s="508" t="s">
        <v>229</v>
      </c>
      <c r="P29" s="509">
        <v>903</v>
      </c>
      <c r="Q29" s="510">
        <v>104</v>
      </c>
      <c r="R29" s="511">
        <v>20000</v>
      </c>
      <c r="S29" s="512">
        <v>0</v>
      </c>
      <c r="T29" s="513">
        <v>1205.4</v>
      </c>
      <c r="U29" s="513">
        <v>481.944</v>
      </c>
      <c r="V29" s="514">
        <v>0</v>
      </c>
      <c r="W29" s="485"/>
      <c r="X29" s="485"/>
      <c r="Y29" s="485"/>
      <c r="Z29" s="485"/>
    </row>
    <row r="30" spans="1:26" ht="15" customHeight="1">
      <c r="A30" s="507"/>
      <c r="B30" s="515"/>
      <c r="C30" s="515"/>
      <c r="D30" s="516"/>
      <c r="E30" s="516"/>
      <c r="F30" s="517"/>
      <c r="G30" s="689" t="s">
        <v>343</v>
      </c>
      <c r="H30" s="689"/>
      <c r="I30" s="689"/>
      <c r="J30" s="689"/>
      <c r="K30" s="689"/>
      <c r="L30" s="689"/>
      <c r="M30" s="689"/>
      <c r="N30" s="689"/>
      <c r="O30" s="508" t="s">
        <v>230</v>
      </c>
      <c r="P30" s="509">
        <v>903</v>
      </c>
      <c r="Q30" s="510">
        <v>104</v>
      </c>
      <c r="R30" s="511">
        <v>20400</v>
      </c>
      <c r="S30" s="512">
        <v>0</v>
      </c>
      <c r="T30" s="513">
        <v>1205.4</v>
      </c>
      <c r="U30" s="513">
        <v>481.944</v>
      </c>
      <c r="V30" s="514">
        <v>0</v>
      </c>
      <c r="W30" s="485"/>
      <c r="X30" s="485"/>
      <c r="Y30" s="485"/>
      <c r="Z30" s="485"/>
    </row>
    <row r="31" spans="1:26" ht="48.75" customHeight="1">
      <c r="A31" s="507"/>
      <c r="B31" s="515"/>
      <c r="C31" s="515"/>
      <c r="D31" s="516"/>
      <c r="E31" s="516"/>
      <c r="F31" s="517"/>
      <c r="G31" s="517"/>
      <c r="H31" s="689" t="s">
        <v>344</v>
      </c>
      <c r="I31" s="689"/>
      <c r="J31" s="689"/>
      <c r="K31" s="689"/>
      <c r="L31" s="689"/>
      <c r="M31" s="689"/>
      <c r="N31" s="689"/>
      <c r="O31" s="508" t="s">
        <v>231</v>
      </c>
      <c r="P31" s="509">
        <v>903</v>
      </c>
      <c r="Q31" s="510">
        <v>104</v>
      </c>
      <c r="R31" s="511">
        <v>20402</v>
      </c>
      <c r="S31" s="512">
        <v>0</v>
      </c>
      <c r="T31" s="513">
        <v>1205.4</v>
      </c>
      <c r="U31" s="513">
        <v>481.944</v>
      </c>
      <c r="V31" s="514">
        <v>0</v>
      </c>
      <c r="W31" s="485"/>
      <c r="X31" s="485"/>
      <c r="Y31" s="485"/>
      <c r="Z31" s="485"/>
    </row>
    <row r="32" spans="1:26" ht="15" customHeight="1">
      <c r="A32" s="507"/>
      <c r="B32" s="690" t="s">
        <v>233</v>
      </c>
      <c r="C32" s="690"/>
      <c r="D32" s="690"/>
      <c r="E32" s="690"/>
      <c r="F32" s="690"/>
      <c r="G32" s="690"/>
      <c r="H32" s="690"/>
      <c r="I32" s="690"/>
      <c r="J32" s="690"/>
      <c r="K32" s="690"/>
      <c r="L32" s="690"/>
      <c r="M32" s="690"/>
      <c r="N32" s="690"/>
      <c r="O32" s="508" t="s">
        <v>232</v>
      </c>
      <c r="P32" s="509">
        <v>903</v>
      </c>
      <c r="Q32" s="510">
        <v>104</v>
      </c>
      <c r="R32" s="511">
        <v>20402</v>
      </c>
      <c r="S32" s="512" t="s">
        <v>233</v>
      </c>
      <c r="T32" s="513">
        <v>1205.4</v>
      </c>
      <c r="U32" s="513">
        <v>481.944</v>
      </c>
      <c r="V32" s="514">
        <v>0</v>
      </c>
      <c r="W32" s="485"/>
      <c r="X32" s="485"/>
      <c r="Y32" s="485"/>
      <c r="Z32" s="485"/>
    </row>
    <row r="33" spans="1:26" ht="15" customHeight="1">
      <c r="A33" s="507"/>
      <c r="B33" s="690" t="s">
        <v>1063</v>
      </c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0"/>
      <c r="O33" s="508" t="s">
        <v>1063</v>
      </c>
      <c r="P33" s="509">
        <v>903</v>
      </c>
      <c r="Q33" s="510">
        <v>113</v>
      </c>
      <c r="R33" s="511">
        <v>0</v>
      </c>
      <c r="S33" s="512">
        <v>0</v>
      </c>
      <c r="T33" s="513">
        <v>2609.032</v>
      </c>
      <c r="U33" s="513">
        <v>0</v>
      </c>
      <c r="V33" s="514">
        <v>0</v>
      </c>
      <c r="W33" s="485"/>
      <c r="X33" s="485"/>
      <c r="Y33" s="485"/>
      <c r="Z33" s="485"/>
    </row>
    <row r="34" spans="1:26" ht="24.75" customHeight="1">
      <c r="A34" s="507"/>
      <c r="B34" s="515"/>
      <c r="C34" s="515"/>
      <c r="D34" s="516"/>
      <c r="E34" s="516"/>
      <c r="F34" s="689" t="s">
        <v>345</v>
      </c>
      <c r="G34" s="689"/>
      <c r="H34" s="689"/>
      <c r="I34" s="689"/>
      <c r="J34" s="689"/>
      <c r="K34" s="689"/>
      <c r="L34" s="689"/>
      <c r="M34" s="689"/>
      <c r="N34" s="689"/>
      <c r="O34" s="508" t="s">
        <v>234</v>
      </c>
      <c r="P34" s="509">
        <v>903</v>
      </c>
      <c r="Q34" s="510">
        <v>113</v>
      </c>
      <c r="R34" s="511">
        <v>10000</v>
      </c>
      <c r="S34" s="512">
        <v>0</v>
      </c>
      <c r="T34" s="513">
        <v>2365.032</v>
      </c>
      <c r="U34" s="513">
        <v>0</v>
      </c>
      <c r="V34" s="514">
        <v>0</v>
      </c>
      <c r="W34" s="485"/>
      <c r="X34" s="485"/>
      <c r="Y34" s="485"/>
      <c r="Z34" s="485"/>
    </row>
    <row r="35" spans="1:26" ht="36.75" customHeight="1">
      <c r="A35" s="507"/>
      <c r="B35" s="515"/>
      <c r="C35" s="515"/>
      <c r="D35" s="516"/>
      <c r="E35" s="516"/>
      <c r="F35" s="517"/>
      <c r="G35" s="689" t="s">
        <v>346</v>
      </c>
      <c r="H35" s="689"/>
      <c r="I35" s="689"/>
      <c r="J35" s="689"/>
      <c r="K35" s="689"/>
      <c r="L35" s="689"/>
      <c r="M35" s="689"/>
      <c r="N35" s="689"/>
      <c r="O35" s="508" t="s">
        <v>235</v>
      </c>
      <c r="P35" s="509">
        <v>903</v>
      </c>
      <c r="Q35" s="510">
        <v>113</v>
      </c>
      <c r="R35" s="511">
        <v>14300</v>
      </c>
      <c r="S35" s="512">
        <v>0</v>
      </c>
      <c r="T35" s="513">
        <v>2365.032</v>
      </c>
      <c r="U35" s="513">
        <v>0</v>
      </c>
      <c r="V35" s="514">
        <v>0</v>
      </c>
      <c r="W35" s="485"/>
      <c r="X35" s="485"/>
      <c r="Y35" s="485"/>
      <c r="Z35" s="485"/>
    </row>
    <row r="36" spans="1:26" ht="15" customHeight="1">
      <c r="A36" s="507"/>
      <c r="B36" s="690" t="s">
        <v>233</v>
      </c>
      <c r="C36" s="690"/>
      <c r="D36" s="690"/>
      <c r="E36" s="690"/>
      <c r="F36" s="690"/>
      <c r="G36" s="690"/>
      <c r="H36" s="690"/>
      <c r="I36" s="690"/>
      <c r="J36" s="690"/>
      <c r="K36" s="690"/>
      <c r="L36" s="690"/>
      <c r="M36" s="690"/>
      <c r="N36" s="690"/>
      <c r="O36" s="508" t="s">
        <v>232</v>
      </c>
      <c r="P36" s="509">
        <v>903</v>
      </c>
      <c r="Q36" s="510">
        <v>113</v>
      </c>
      <c r="R36" s="511">
        <v>14300</v>
      </c>
      <c r="S36" s="512" t="s">
        <v>233</v>
      </c>
      <c r="T36" s="513">
        <v>2365.032</v>
      </c>
      <c r="U36" s="513">
        <v>0</v>
      </c>
      <c r="V36" s="514">
        <v>0</v>
      </c>
      <c r="W36" s="485"/>
      <c r="X36" s="485"/>
      <c r="Y36" s="485"/>
      <c r="Z36" s="485"/>
    </row>
    <row r="37" spans="1:26" ht="15" customHeight="1">
      <c r="A37" s="507"/>
      <c r="B37" s="515"/>
      <c r="C37" s="515"/>
      <c r="D37" s="516"/>
      <c r="E37" s="516"/>
      <c r="F37" s="689" t="s">
        <v>347</v>
      </c>
      <c r="G37" s="689"/>
      <c r="H37" s="689"/>
      <c r="I37" s="689"/>
      <c r="J37" s="689"/>
      <c r="K37" s="689"/>
      <c r="L37" s="689"/>
      <c r="M37" s="689"/>
      <c r="N37" s="689"/>
      <c r="O37" s="508" t="s">
        <v>236</v>
      </c>
      <c r="P37" s="509">
        <v>903</v>
      </c>
      <c r="Q37" s="510">
        <v>113</v>
      </c>
      <c r="R37" s="511">
        <v>5220000</v>
      </c>
      <c r="S37" s="512">
        <v>0</v>
      </c>
      <c r="T37" s="513">
        <v>37</v>
      </c>
      <c r="U37" s="513">
        <v>0</v>
      </c>
      <c r="V37" s="514">
        <v>0</v>
      </c>
      <c r="W37" s="485"/>
      <c r="X37" s="485"/>
      <c r="Y37" s="485"/>
      <c r="Z37" s="485"/>
    </row>
    <row r="38" spans="1:26" ht="50.25" customHeight="1">
      <c r="A38" s="507"/>
      <c r="B38" s="515"/>
      <c r="C38" s="515"/>
      <c r="D38" s="516"/>
      <c r="E38" s="516"/>
      <c r="F38" s="517"/>
      <c r="G38" s="689" t="s">
        <v>348</v>
      </c>
      <c r="H38" s="689"/>
      <c r="I38" s="689"/>
      <c r="J38" s="689"/>
      <c r="K38" s="689"/>
      <c r="L38" s="689"/>
      <c r="M38" s="689"/>
      <c r="N38" s="689"/>
      <c r="O38" s="508" t="s">
        <v>1308</v>
      </c>
      <c r="P38" s="509">
        <v>903</v>
      </c>
      <c r="Q38" s="510">
        <v>113</v>
      </c>
      <c r="R38" s="511">
        <v>5221600</v>
      </c>
      <c r="S38" s="512">
        <v>0</v>
      </c>
      <c r="T38" s="513">
        <v>37</v>
      </c>
      <c r="U38" s="513">
        <v>0</v>
      </c>
      <c r="V38" s="514">
        <v>0</v>
      </c>
      <c r="W38" s="485"/>
      <c r="X38" s="485"/>
      <c r="Y38" s="485"/>
      <c r="Z38" s="485"/>
    </row>
    <row r="39" spans="1:26" ht="15" customHeight="1">
      <c r="A39" s="507"/>
      <c r="B39" s="690" t="s">
        <v>233</v>
      </c>
      <c r="C39" s="690"/>
      <c r="D39" s="690"/>
      <c r="E39" s="690"/>
      <c r="F39" s="690"/>
      <c r="G39" s="690"/>
      <c r="H39" s="690"/>
      <c r="I39" s="690"/>
      <c r="J39" s="690"/>
      <c r="K39" s="690"/>
      <c r="L39" s="690"/>
      <c r="M39" s="690"/>
      <c r="N39" s="690"/>
      <c r="O39" s="508" t="s">
        <v>232</v>
      </c>
      <c r="P39" s="509">
        <v>903</v>
      </c>
      <c r="Q39" s="510">
        <v>113</v>
      </c>
      <c r="R39" s="511">
        <v>5221600</v>
      </c>
      <c r="S39" s="512" t="s">
        <v>233</v>
      </c>
      <c r="T39" s="513">
        <v>37</v>
      </c>
      <c r="U39" s="513">
        <v>0</v>
      </c>
      <c r="V39" s="514">
        <v>0</v>
      </c>
      <c r="W39" s="485"/>
      <c r="X39" s="485"/>
      <c r="Y39" s="485"/>
      <c r="Z39" s="485"/>
    </row>
    <row r="40" spans="1:26" ht="36.75" customHeight="1">
      <c r="A40" s="507"/>
      <c r="B40" s="515"/>
      <c r="C40" s="515"/>
      <c r="D40" s="516"/>
      <c r="E40" s="516"/>
      <c r="F40" s="689" t="s">
        <v>349</v>
      </c>
      <c r="G40" s="689"/>
      <c r="H40" s="689"/>
      <c r="I40" s="689"/>
      <c r="J40" s="689"/>
      <c r="K40" s="689"/>
      <c r="L40" s="689"/>
      <c r="M40" s="689"/>
      <c r="N40" s="689"/>
      <c r="O40" s="508" t="s">
        <v>1309</v>
      </c>
      <c r="P40" s="509">
        <v>903</v>
      </c>
      <c r="Q40" s="510">
        <v>113</v>
      </c>
      <c r="R40" s="511">
        <v>5270000</v>
      </c>
      <c r="S40" s="512">
        <v>0</v>
      </c>
      <c r="T40" s="513">
        <v>207</v>
      </c>
      <c r="U40" s="513">
        <v>0</v>
      </c>
      <c r="V40" s="514">
        <v>0</v>
      </c>
      <c r="W40" s="485"/>
      <c r="X40" s="485"/>
      <c r="Y40" s="485"/>
      <c r="Z40" s="485"/>
    </row>
    <row r="41" spans="1:26" ht="36.75" customHeight="1">
      <c r="A41" s="507"/>
      <c r="B41" s="515"/>
      <c r="C41" s="515"/>
      <c r="D41" s="516"/>
      <c r="E41" s="516"/>
      <c r="F41" s="517"/>
      <c r="G41" s="517"/>
      <c r="H41" s="689" t="s">
        <v>350</v>
      </c>
      <c r="I41" s="689"/>
      <c r="J41" s="689"/>
      <c r="K41" s="689"/>
      <c r="L41" s="689"/>
      <c r="M41" s="689"/>
      <c r="N41" s="689"/>
      <c r="O41" s="508" t="s">
        <v>1309</v>
      </c>
      <c r="P41" s="509">
        <v>903</v>
      </c>
      <c r="Q41" s="510">
        <v>113</v>
      </c>
      <c r="R41" s="511">
        <v>5270001</v>
      </c>
      <c r="S41" s="512">
        <v>0</v>
      </c>
      <c r="T41" s="513">
        <v>207</v>
      </c>
      <c r="U41" s="513">
        <v>0</v>
      </c>
      <c r="V41" s="514">
        <v>0</v>
      </c>
      <c r="W41" s="485"/>
      <c r="X41" s="485"/>
      <c r="Y41" s="485"/>
      <c r="Z41" s="485"/>
    </row>
    <row r="42" spans="1:26" ht="15" customHeight="1">
      <c r="A42" s="507"/>
      <c r="B42" s="690" t="s">
        <v>233</v>
      </c>
      <c r="C42" s="690"/>
      <c r="D42" s="690"/>
      <c r="E42" s="690"/>
      <c r="F42" s="690"/>
      <c r="G42" s="690"/>
      <c r="H42" s="690"/>
      <c r="I42" s="690"/>
      <c r="J42" s="690"/>
      <c r="K42" s="690"/>
      <c r="L42" s="690"/>
      <c r="M42" s="690"/>
      <c r="N42" s="690"/>
      <c r="O42" s="508" t="s">
        <v>232</v>
      </c>
      <c r="P42" s="509">
        <v>903</v>
      </c>
      <c r="Q42" s="510">
        <v>113</v>
      </c>
      <c r="R42" s="511">
        <v>5270001</v>
      </c>
      <c r="S42" s="512" t="s">
        <v>233</v>
      </c>
      <c r="T42" s="513">
        <v>207</v>
      </c>
      <c r="U42" s="513">
        <v>0</v>
      </c>
      <c r="V42" s="514">
        <v>0</v>
      </c>
      <c r="W42" s="485"/>
      <c r="X42" s="485"/>
      <c r="Y42" s="485"/>
      <c r="Z42" s="485"/>
    </row>
    <row r="43" spans="1:26" ht="26.25" customHeight="1">
      <c r="A43" s="518">
        <v>2</v>
      </c>
      <c r="B43" s="687">
        <v>905</v>
      </c>
      <c r="C43" s="687"/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519" t="s">
        <v>807</v>
      </c>
      <c r="P43" s="520">
        <v>905</v>
      </c>
      <c r="Q43" s="521">
        <v>0</v>
      </c>
      <c r="R43" s="522">
        <v>0</v>
      </c>
      <c r="S43" s="523">
        <v>0</v>
      </c>
      <c r="T43" s="524">
        <v>1739854.2616</v>
      </c>
      <c r="U43" s="524">
        <v>929109.0931999999</v>
      </c>
      <c r="V43" s="525">
        <v>18787.20495</v>
      </c>
      <c r="W43" s="485"/>
      <c r="X43" s="485"/>
      <c r="Y43" s="485"/>
      <c r="Z43" s="485"/>
    </row>
    <row r="44" spans="1:26" ht="36.75" customHeight="1">
      <c r="A44" s="507"/>
      <c r="B44" s="690" t="s">
        <v>1060</v>
      </c>
      <c r="C44" s="690"/>
      <c r="D44" s="690"/>
      <c r="E44" s="690"/>
      <c r="F44" s="690"/>
      <c r="G44" s="690"/>
      <c r="H44" s="690"/>
      <c r="I44" s="690"/>
      <c r="J44" s="690"/>
      <c r="K44" s="690"/>
      <c r="L44" s="690"/>
      <c r="M44" s="690"/>
      <c r="N44" s="690"/>
      <c r="O44" s="508" t="s">
        <v>1060</v>
      </c>
      <c r="P44" s="509">
        <v>905</v>
      </c>
      <c r="Q44" s="510">
        <v>104</v>
      </c>
      <c r="R44" s="511">
        <v>0</v>
      </c>
      <c r="S44" s="512">
        <v>0</v>
      </c>
      <c r="T44" s="513">
        <v>27935.328999999998</v>
      </c>
      <c r="U44" s="513">
        <v>17770.07804</v>
      </c>
      <c r="V44" s="514">
        <v>0</v>
      </c>
      <c r="W44" s="485"/>
      <c r="X44" s="485"/>
      <c r="Y44" s="485"/>
      <c r="Z44" s="485"/>
    </row>
    <row r="45" spans="1:26" ht="16.5" customHeight="1">
      <c r="A45" s="507"/>
      <c r="B45" s="515"/>
      <c r="C45" s="515"/>
      <c r="D45" s="516"/>
      <c r="E45" s="516"/>
      <c r="F45" s="689" t="s">
        <v>342</v>
      </c>
      <c r="G45" s="689"/>
      <c r="H45" s="689"/>
      <c r="I45" s="689"/>
      <c r="J45" s="689"/>
      <c r="K45" s="689"/>
      <c r="L45" s="689"/>
      <c r="M45" s="689"/>
      <c r="N45" s="689"/>
      <c r="O45" s="508" t="s">
        <v>229</v>
      </c>
      <c r="P45" s="509">
        <v>905</v>
      </c>
      <c r="Q45" s="510">
        <v>104</v>
      </c>
      <c r="R45" s="511">
        <v>20000</v>
      </c>
      <c r="S45" s="512">
        <v>0</v>
      </c>
      <c r="T45" s="513">
        <v>27935.328999999998</v>
      </c>
      <c r="U45" s="513">
        <v>17770.07804</v>
      </c>
      <c r="V45" s="514">
        <v>0</v>
      </c>
      <c r="W45" s="485"/>
      <c r="X45" s="485"/>
      <c r="Y45" s="485"/>
      <c r="Z45" s="485"/>
    </row>
    <row r="46" spans="1:26" ht="15" customHeight="1">
      <c r="A46" s="507"/>
      <c r="B46" s="515"/>
      <c r="C46" s="515"/>
      <c r="D46" s="516"/>
      <c r="E46" s="516"/>
      <c r="F46" s="517"/>
      <c r="G46" s="689" t="s">
        <v>343</v>
      </c>
      <c r="H46" s="689"/>
      <c r="I46" s="689"/>
      <c r="J46" s="689"/>
      <c r="K46" s="689"/>
      <c r="L46" s="689"/>
      <c r="M46" s="689"/>
      <c r="N46" s="689"/>
      <c r="O46" s="508" t="s">
        <v>230</v>
      </c>
      <c r="P46" s="509">
        <v>905</v>
      </c>
      <c r="Q46" s="510">
        <v>104</v>
      </c>
      <c r="R46" s="511">
        <v>20400</v>
      </c>
      <c r="S46" s="512">
        <v>0</v>
      </c>
      <c r="T46" s="513">
        <v>27935.328999999998</v>
      </c>
      <c r="U46" s="513">
        <v>17770.07804</v>
      </c>
      <c r="V46" s="514">
        <v>0</v>
      </c>
      <c r="W46" s="485"/>
      <c r="X46" s="485"/>
      <c r="Y46" s="485"/>
      <c r="Z46" s="485"/>
    </row>
    <row r="47" spans="1:26" ht="48.75" customHeight="1">
      <c r="A47" s="507"/>
      <c r="B47" s="515"/>
      <c r="C47" s="515"/>
      <c r="D47" s="516"/>
      <c r="E47" s="516"/>
      <c r="F47" s="517"/>
      <c r="G47" s="517"/>
      <c r="H47" s="689" t="s">
        <v>351</v>
      </c>
      <c r="I47" s="689"/>
      <c r="J47" s="689"/>
      <c r="K47" s="689"/>
      <c r="L47" s="689"/>
      <c r="M47" s="689"/>
      <c r="N47" s="689"/>
      <c r="O47" s="508" t="s">
        <v>237</v>
      </c>
      <c r="P47" s="509">
        <v>905</v>
      </c>
      <c r="Q47" s="510">
        <v>104</v>
      </c>
      <c r="R47" s="511">
        <v>20409</v>
      </c>
      <c r="S47" s="512">
        <v>0</v>
      </c>
      <c r="T47" s="513">
        <v>5248</v>
      </c>
      <c r="U47" s="513">
        <v>3302.32458</v>
      </c>
      <c r="V47" s="514">
        <v>0</v>
      </c>
      <c r="W47" s="485"/>
      <c r="X47" s="485"/>
      <c r="Y47" s="485"/>
      <c r="Z47" s="485"/>
    </row>
    <row r="48" spans="1:26" ht="15" customHeight="1">
      <c r="A48" s="507"/>
      <c r="B48" s="690" t="s">
        <v>233</v>
      </c>
      <c r="C48" s="690"/>
      <c r="D48" s="690"/>
      <c r="E48" s="690"/>
      <c r="F48" s="690"/>
      <c r="G48" s="690"/>
      <c r="H48" s="690"/>
      <c r="I48" s="690"/>
      <c r="J48" s="690"/>
      <c r="K48" s="690"/>
      <c r="L48" s="690"/>
      <c r="M48" s="690"/>
      <c r="N48" s="690"/>
      <c r="O48" s="508" t="s">
        <v>232</v>
      </c>
      <c r="P48" s="509">
        <v>905</v>
      </c>
      <c r="Q48" s="510">
        <v>104</v>
      </c>
      <c r="R48" s="511">
        <v>20409</v>
      </c>
      <c r="S48" s="512" t="s">
        <v>233</v>
      </c>
      <c r="T48" s="513">
        <v>5248</v>
      </c>
      <c r="U48" s="513">
        <v>3302.32458</v>
      </c>
      <c r="V48" s="514">
        <v>0</v>
      </c>
      <c r="W48" s="485"/>
      <c r="X48" s="485"/>
      <c r="Y48" s="485"/>
      <c r="Z48" s="485"/>
    </row>
    <row r="49" spans="1:26" ht="36.75" customHeight="1">
      <c r="A49" s="507"/>
      <c r="B49" s="515"/>
      <c r="C49" s="515"/>
      <c r="D49" s="516"/>
      <c r="E49" s="516"/>
      <c r="F49" s="517"/>
      <c r="G49" s="517"/>
      <c r="H49" s="689" t="s">
        <v>352</v>
      </c>
      <c r="I49" s="689"/>
      <c r="J49" s="689"/>
      <c r="K49" s="689"/>
      <c r="L49" s="689"/>
      <c r="M49" s="689"/>
      <c r="N49" s="689"/>
      <c r="O49" s="508" t="s">
        <v>238</v>
      </c>
      <c r="P49" s="509">
        <v>905</v>
      </c>
      <c r="Q49" s="510">
        <v>104</v>
      </c>
      <c r="R49" s="511">
        <v>20412</v>
      </c>
      <c r="S49" s="512">
        <v>0</v>
      </c>
      <c r="T49" s="513">
        <v>9068</v>
      </c>
      <c r="U49" s="513">
        <v>5314.79905</v>
      </c>
      <c r="V49" s="514">
        <v>0</v>
      </c>
      <c r="W49" s="485"/>
      <c r="X49" s="485"/>
      <c r="Y49" s="485"/>
      <c r="Z49" s="485"/>
    </row>
    <row r="50" spans="1:26" ht="15" customHeight="1">
      <c r="A50" s="507"/>
      <c r="B50" s="690" t="s">
        <v>233</v>
      </c>
      <c r="C50" s="690"/>
      <c r="D50" s="690"/>
      <c r="E50" s="690"/>
      <c r="F50" s="690"/>
      <c r="G50" s="690"/>
      <c r="H50" s="690"/>
      <c r="I50" s="690"/>
      <c r="J50" s="690"/>
      <c r="K50" s="690"/>
      <c r="L50" s="690"/>
      <c r="M50" s="690"/>
      <c r="N50" s="690"/>
      <c r="O50" s="508" t="s">
        <v>232</v>
      </c>
      <c r="P50" s="509">
        <v>905</v>
      </c>
      <c r="Q50" s="510">
        <v>104</v>
      </c>
      <c r="R50" s="511">
        <v>20412</v>
      </c>
      <c r="S50" s="512" t="s">
        <v>233</v>
      </c>
      <c r="T50" s="513">
        <v>9068</v>
      </c>
      <c r="U50" s="513">
        <v>5314.79905</v>
      </c>
      <c r="V50" s="514">
        <v>0</v>
      </c>
      <c r="W50" s="485"/>
      <c r="X50" s="485"/>
      <c r="Y50" s="485"/>
      <c r="Z50" s="485"/>
    </row>
    <row r="51" spans="1:26" ht="48.75" customHeight="1">
      <c r="A51" s="507"/>
      <c r="B51" s="515"/>
      <c r="C51" s="515"/>
      <c r="D51" s="516"/>
      <c r="E51" s="516"/>
      <c r="F51" s="517"/>
      <c r="G51" s="517"/>
      <c r="H51" s="689" t="s">
        <v>353</v>
      </c>
      <c r="I51" s="689"/>
      <c r="J51" s="689"/>
      <c r="K51" s="689"/>
      <c r="L51" s="689"/>
      <c r="M51" s="689"/>
      <c r="N51" s="689"/>
      <c r="O51" s="508" t="s">
        <v>239</v>
      </c>
      <c r="P51" s="509">
        <v>905</v>
      </c>
      <c r="Q51" s="510">
        <v>104</v>
      </c>
      <c r="R51" s="511">
        <v>20419</v>
      </c>
      <c r="S51" s="512">
        <v>0</v>
      </c>
      <c r="T51" s="513">
        <v>11369.329</v>
      </c>
      <c r="U51" s="513">
        <v>7441.71522</v>
      </c>
      <c r="V51" s="514">
        <v>0</v>
      </c>
      <c r="W51" s="485"/>
      <c r="X51" s="485"/>
      <c r="Y51" s="485"/>
      <c r="Z51" s="485"/>
    </row>
    <row r="52" spans="1:26" ht="15" customHeight="1">
      <c r="A52" s="507"/>
      <c r="B52" s="690" t="s">
        <v>233</v>
      </c>
      <c r="C52" s="690"/>
      <c r="D52" s="690"/>
      <c r="E52" s="690"/>
      <c r="F52" s="690"/>
      <c r="G52" s="690"/>
      <c r="H52" s="690"/>
      <c r="I52" s="690"/>
      <c r="J52" s="690"/>
      <c r="K52" s="690"/>
      <c r="L52" s="690"/>
      <c r="M52" s="690"/>
      <c r="N52" s="690"/>
      <c r="O52" s="508" t="s">
        <v>232</v>
      </c>
      <c r="P52" s="509">
        <v>905</v>
      </c>
      <c r="Q52" s="510">
        <v>104</v>
      </c>
      <c r="R52" s="511">
        <v>20419</v>
      </c>
      <c r="S52" s="512" t="s">
        <v>233</v>
      </c>
      <c r="T52" s="513">
        <v>11369.329</v>
      </c>
      <c r="U52" s="513">
        <v>7441.71522</v>
      </c>
      <c r="V52" s="514">
        <v>0</v>
      </c>
      <c r="W52" s="485"/>
      <c r="X52" s="485"/>
      <c r="Y52" s="485"/>
      <c r="Z52" s="485"/>
    </row>
    <row r="53" spans="1:26" ht="36.75" customHeight="1">
      <c r="A53" s="507"/>
      <c r="B53" s="515"/>
      <c r="C53" s="515"/>
      <c r="D53" s="516"/>
      <c r="E53" s="516"/>
      <c r="F53" s="517"/>
      <c r="G53" s="517"/>
      <c r="H53" s="689" t="s">
        <v>354</v>
      </c>
      <c r="I53" s="689"/>
      <c r="J53" s="689"/>
      <c r="K53" s="689"/>
      <c r="L53" s="689"/>
      <c r="M53" s="689"/>
      <c r="N53" s="689"/>
      <c r="O53" s="508" t="s">
        <v>240</v>
      </c>
      <c r="P53" s="509">
        <v>905</v>
      </c>
      <c r="Q53" s="510">
        <v>104</v>
      </c>
      <c r="R53" s="511">
        <v>20424</v>
      </c>
      <c r="S53" s="512">
        <v>0</v>
      </c>
      <c r="T53" s="513">
        <v>2250</v>
      </c>
      <c r="U53" s="513">
        <v>1711.23919</v>
      </c>
      <c r="V53" s="514">
        <v>0</v>
      </c>
      <c r="W53" s="485"/>
      <c r="X53" s="485"/>
      <c r="Y53" s="485"/>
      <c r="Z53" s="485"/>
    </row>
    <row r="54" spans="1:26" ht="15" customHeight="1">
      <c r="A54" s="507"/>
      <c r="B54" s="690" t="s">
        <v>233</v>
      </c>
      <c r="C54" s="690"/>
      <c r="D54" s="690"/>
      <c r="E54" s="690"/>
      <c r="F54" s="690"/>
      <c r="G54" s="690"/>
      <c r="H54" s="690"/>
      <c r="I54" s="690"/>
      <c r="J54" s="690"/>
      <c r="K54" s="690"/>
      <c r="L54" s="690"/>
      <c r="M54" s="690"/>
      <c r="N54" s="690"/>
      <c r="O54" s="508" t="s">
        <v>232</v>
      </c>
      <c r="P54" s="509">
        <v>905</v>
      </c>
      <c r="Q54" s="510">
        <v>104</v>
      </c>
      <c r="R54" s="511">
        <v>20424</v>
      </c>
      <c r="S54" s="512" t="s">
        <v>233</v>
      </c>
      <c r="T54" s="513">
        <v>2250</v>
      </c>
      <c r="U54" s="513">
        <v>1711.23919</v>
      </c>
      <c r="V54" s="514">
        <v>0</v>
      </c>
      <c r="W54" s="485"/>
      <c r="X54" s="485"/>
      <c r="Y54" s="485"/>
      <c r="Z54" s="485"/>
    </row>
    <row r="55" spans="1:26" ht="15" customHeight="1">
      <c r="A55" s="507"/>
      <c r="B55" s="690" t="s">
        <v>1076</v>
      </c>
      <c r="C55" s="690"/>
      <c r="D55" s="690"/>
      <c r="E55" s="690"/>
      <c r="F55" s="690"/>
      <c r="G55" s="690"/>
      <c r="H55" s="690"/>
      <c r="I55" s="690"/>
      <c r="J55" s="690"/>
      <c r="K55" s="690"/>
      <c r="L55" s="690"/>
      <c r="M55" s="690"/>
      <c r="N55" s="690"/>
      <c r="O55" s="508" t="s">
        <v>1076</v>
      </c>
      <c r="P55" s="509">
        <v>905</v>
      </c>
      <c r="Q55" s="510">
        <v>701</v>
      </c>
      <c r="R55" s="511">
        <v>0</v>
      </c>
      <c r="S55" s="512">
        <v>0</v>
      </c>
      <c r="T55" s="513">
        <v>1519.77</v>
      </c>
      <c r="U55" s="513">
        <v>998.49941</v>
      </c>
      <c r="V55" s="514">
        <v>0</v>
      </c>
      <c r="W55" s="485"/>
      <c r="X55" s="485"/>
      <c r="Y55" s="485"/>
      <c r="Z55" s="485"/>
    </row>
    <row r="56" spans="1:26" ht="15" customHeight="1">
      <c r="A56" s="507"/>
      <c r="B56" s="515"/>
      <c r="C56" s="515"/>
      <c r="D56" s="516"/>
      <c r="E56" s="516"/>
      <c r="F56" s="689" t="s">
        <v>355</v>
      </c>
      <c r="G56" s="689"/>
      <c r="H56" s="689"/>
      <c r="I56" s="689"/>
      <c r="J56" s="689"/>
      <c r="K56" s="689"/>
      <c r="L56" s="689"/>
      <c r="M56" s="689"/>
      <c r="N56" s="689"/>
      <c r="O56" s="508" t="s">
        <v>1115</v>
      </c>
      <c r="P56" s="509">
        <v>905</v>
      </c>
      <c r="Q56" s="510">
        <v>701</v>
      </c>
      <c r="R56" s="511">
        <v>4200000</v>
      </c>
      <c r="S56" s="512">
        <v>0</v>
      </c>
      <c r="T56" s="513">
        <v>1519.77</v>
      </c>
      <c r="U56" s="513">
        <v>998.49941</v>
      </c>
      <c r="V56" s="514">
        <v>0</v>
      </c>
      <c r="W56" s="485"/>
      <c r="X56" s="485"/>
      <c r="Y56" s="485"/>
      <c r="Z56" s="485"/>
    </row>
    <row r="57" spans="1:26" ht="15" customHeight="1">
      <c r="A57" s="507"/>
      <c r="B57" s="515"/>
      <c r="C57" s="515"/>
      <c r="D57" s="516"/>
      <c r="E57" s="516"/>
      <c r="F57" s="517"/>
      <c r="G57" s="689" t="s">
        <v>356</v>
      </c>
      <c r="H57" s="689"/>
      <c r="I57" s="689"/>
      <c r="J57" s="689"/>
      <c r="K57" s="689"/>
      <c r="L57" s="689"/>
      <c r="M57" s="689"/>
      <c r="N57" s="689"/>
      <c r="O57" s="508" t="s">
        <v>193</v>
      </c>
      <c r="P57" s="509">
        <v>905</v>
      </c>
      <c r="Q57" s="510">
        <v>701</v>
      </c>
      <c r="R57" s="511">
        <v>4209900</v>
      </c>
      <c r="S57" s="512">
        <v>0</v>
      </c>
      <c r="T57" s="513">
        <v>1519.77</v>
      </c>
      <c r="U57" s="513">
        <v>998.49941</v>
      </c>
      <c r="V57" s="514">
        <v>0</v>
      </c>
      <c r="W57" s="485"/>
      <c r="X57" s="485"/>
      <c r="Y57" s="485"/>
      <c r="Z57" s="485"/>
    </row>
    <row r="58" spans="1:26" ht="72.75" customHeight="1">
      <c r="A58" s="507"/>
      <c r="B58" s="515"/>
      <c r="C58" s="515"/>
      <c r="D58" s="516"/>
      <c r="E58" s="516"/>
      <c r="F58" s="517"/>
      <c r="G58" s="517"/>
      <c r="H58" s="689" t="s">
        <v>357</v>
      </c>
      <c r="I58" s="689"/>
      <c r="J58" s="689"/>
      <c r="K58" s="689"/>
      <c r="L58" s="689"/>
      <c r="M58" s="689"/>
      <c r="N58" s="689"/>
      <c r="O58" s="508" t="s">
        <v>1311</v>
      </c>
      <c r="P58" s="509">
        <v>905</v>
      </c>
      <c r="Q58" s="510">
        <v>701</v>
      </c>
      <c r="R58" s="511">
        <v>4209902</v>
      </c>
      <c r="S58" s="512">
        <v>0</v>
      </c>
      <c r="T58" s="513">
        <v>1519.77</v>
      </c>
      <c r="U58" s="513">
        <v>998.49941</v>
      </c>
      <c r="V58" s="514">
        <v>0</v>
      </c>
      <c r="W58" s="485"/>
      <c r="X58" s="485"/>
      <c r="Y58" s="485"/>
      <c r="Z58" s="485"/>
    </row>
    <row r="59" spans="1:26" ht="15" customHeight="1">
      <c r="A59" s="507"/>
      <c r="B59" s="690" t="s">
        <v>195</v>
      </c>
      <c r="C59" s="690"/>
      <c r="D59" s="690"/>
      <c r="E59" s="690"/>
      <c r="F59" s="690"/>
      <c r="G59" s="690"/>
      <c r="H59" s="690"/>
      <c r="I59" s="690"/>
      <c r="J59" s="690"/>
      <c r="K59" s="690"/>
      <c r="L59" s="690"/>
      <c r="M59" s="690"/>
      <c r="N59" s="690"/>
      <c r="O59" s="508" t="s">
        <v>194</v>
      </c>
      <c r="P59" s="509">
        <v>905</v>
      </c>
      <c r="Q59" s="510">
        <v>701</v>
      </c>
      <c r="R59" s="511">
        <v>4209902</v>
      </c>
      <c r="S59" s="512" t="s">
        <v>195</v>
      </c>
      <c r="T59" s="513">
        <v>1519.77</v>
      </c>
      <c r="U59" s="513">
        <v>998.49941</v>
      </c>
      <c r="V59" s="514">
        <v>0</v>
      </c>
      <c r="W59" s="485"/>
      <c r="X59" s="485"/>
      <c r="Y59" s="485"/>
      <c r="Z59" s="485"/>
    </row>
    <row r="60" spans="1:26" ht="15" customHeight="1">
      <c r="A60" s="507"/>
      <c r="B60" s="690" t="s">
        <v>1077</v>
      </c>
      <c r="C60" s="690"/>
      <c r="D60" s="690"/>
      <c r="E60" s="690"/>
      <c r="F60" s="690"/>
      <c r="G60" s="690"/>
      <c r="H60" s="690"/>
      <c r="I60" s="690"/>
      <c r="J60" s="690"/>
      <c r="K60" s="690"/>
      <c r="L60" s="690"/>
      <c r="M60" s="690"/>
      <c r="N60" s="690"/>
      <c r="O60" s="508" t="s">
        <v>1077</v>
      </c>
      <c r="P60" s="509">
        <v>905</v>
      </c>
      <c r="Q60" s="510">
        <v>702</v>
      </c>
      <c r="R60" s="511">
        <v>0</v>
      </c>
      <c r="S60" s="512">
        <v>0</v>
      </c>
      <c r="T60" s="513">
        <v>1212228.8900000006</v>
      </c>
      <c r="U60" s="513">
        <v>792567.2198299998</v>
      </c>
      <c r="V60" s="514">
        <v>13928.699999999999</v>
      </c>
      <c r="W60" s="485"/>
      <c r="X60" s="485"/>
      <c r="Y60" s="485"/>
      <c r="Z60" s="485"/>
    </row>
    <row r="61" spans="1:26" ht="24.75" customHeight="1">
      <c r="A61" s="507"/>
      <c r="B61" s="515"/>
      <c r="C61" s="515"/>
      <c r="D61" s="516"/>
      <c r="E61" s="516"/>
      <c r="F61" s="689" t="s">
        <v>358</v>
      </c>
      <c r="G61" s="689"/>
      <c r="H61" s="689"/>
      <c r="I61" s="689"/>
      <c r="J61" s="689"/>
      <c r="K61" s="689"/>
      <c r="L61" s="689"/>
      <c r="M61" s="689"/>
      <c r="N61" s="689"/>
      <c r="O61" s="508" t="s">
        <v>196</v>
      </c>
      <c r="P61" s="509">
        <v>905</v>
      </c>
      <c r="Q61" s="510">
        <v>702</v>
      </c>
      <c r="R61" s="511">
        <v>4210000</v>
      </c>
      <c r="S61" s="512">
        <v>0</v>
      </c>
      <c r="T61" s="513">
        <v>976047.2000000002</v>
      </c>
      <c r="U61" s="513">
        <v>661565.96283</v>
      </c>
      <c r="V61" s="514">
        <v>0</v>
      </c>
      <c r="W61" s="485"/>
      <c r="X61" s="485"/>
      <c r="Y61" s="485"/>
      <c r="Z61" s="485"/>
    </row>
    <row r="62" spans="1:26" ht="15" customHeight="1">
      <c r="A62" s="507"/>
      <c r="B62" s="515"/>
      <c r="C62" s="515"/>
      <c r="D62" s="516"/>
      <c r="E62" s="516"/>
      <c r="F62" s="517"/>
      <c r="G62" s="689" t="s">
        <v>359</v>
      </c>
      <c r="H62" s="689"/>
      <c r="I62" s="689"/>
      <c r="J62" s="689"/>
      <c r="K62" s="689"/>
      <c r="L62" s="689"/>
      <c r="M62" s="689"/>
      <c r="N62" s="689"/>
      <c r="O62" s="508" t="s">
        <v>193</v>
      </c>
      <c r="P62" s="509">
        <v>905</v>
      </c>
      <c r="Q62" s="510">
        <v>702</v>
      </c>
      <c r="R62" s="511">
        <v>4219900</v>
      </c>
      <c r="S62" s="512">
        <v>0</v>
      </c>
      <c r="T62" s="513">
        <v>976047.2000000002</v>
      </c>
      <c r="U62" s="513">
        <v>661565.96283</v>
      </c>
      <c r="V62" s="514">
        <v>0</v>
      </c>
      <c r="W62" s="485"/>
      <c r="X62" s="485"/>
      <c r="Y62" s="485"/>
      <c r="Z62" s="485"/>
    </row>
    <row r="63" spans="1:26" ht="72.75" customHeight="1">
      <c r="A63" s="507"/>
      <c r="B63" s="515"/>
      <c r="C63" s="515"/>
      <c r="D63" s="516"/>
      <c r="E63" s="516"/>
      <c r="F63" s="517"/>
      <c r="G63" s="517"/>
      <c r="H63" s="689" t="s">
        <v>360</v>
      </c>
      <c r="I63" s="689"/>
      <c r="J63" s="689"/>
      <c r="K63" s="689"/>
      <c r="L63" s="689"/>
      <c r="M63" s="689"/>
      <c r="N63" s="689"/>
      <c r="O63" s="508" t="s">
        <v>1312</v>
      </c>
      <c r="P63" s="509">
        <v>905</v>
      </c>
      <c r="Q63" s="510">
        <v>702</v>
      </c>
      <c r="R63" s="511">
        <v>4219902</v>
      </c>
      <c r="S63" s="512">
        <v>0</v>
      </c>
      <c r="T63" s="513">
        <v>976047.2000000002</v>
      </c>
      <c r="U63" s="513">
        <v>661565.96283</v>
      </c>
      <c r="V63" s="514">
        <v>0</v>
      </c>
      <c r="W63" s="485"/>
      <c r="X63" s="485"/>
      <c r="Y63" s="485"/>
      <c r="Z63" s="485"/>
    </row>
    <row r="64" spans="1:26" ht="15" customHeight="1">
      <c r="A64" s="507"/>
      <c r="B64" s="690" t="s">
        <v>195</v>
      </c>
      <c r="C64" s="690"/>
      <c r="D64" s="690"/>
      <c r="E64" s="690"/>
      <c r="F64" s="690"/>
      <c r="G64" s="690"/>
      <c r="H64" s="690"/>
      <c r="I64" s="690"/>
      <c r="J64" s="690"/>
      <c r="K64" s="690"/>
      <c r="L64" s="690"/>
      <c r="M64" s="690"/>
      <c r="N64" s="690"/>
      <c r="O64" s="508" t="s">
        <v>194</v>
      </c>
      <c r="P64" s="509">
        <v>905</v>
      </c>
      <c r="Q64" s="510">
        <v>702</v>
      </c>
      <c r="R64" s="511">
        <v>4219902</v>
      </c>
      <c r="S64" s="512" t="s">
        <v>195</v>
      </c>
      <c r="T64" s="513">
        <v>976047.2000000002</v>
      </c>
      <c r="U64" s="513">
        <v>661565.96283</v>
      </c>
      <c r="V64" s="514">
        <v>0</v>
      </c>
      <c r="W64" s="485"/>
      <c r="X64" s="485"/>
      <c r="Y64" s="485"/>
      <c r="Z64" s="485"/>
    </row>
    <row r="65" spans="1:26" ht="15" customHeight="1">
      <c r="A65" s="507"/>
      <c r="B65" s="515"/>
      <c r="C65" s="515"/>
      <c r="D65" s="516"/>
      <c r="E65" s="516"/>
      <c r="F65" s="689" t="s">
        <v>361</v>
      </c>
      <c r="G65" s="689"/>
      <c r="H65" s="689"/>
      <c r="I65" s="689"/>
      <c r="J65" s="689"/>
      <c r="K65" s="689"/>
      <c r="L65" s="689"/>
      <c r="M65" s="689"/>
      <c r="N65" s="689"/>
      <c r="O65" s="508" t="s">
        <v>197</v>
      </c>
      <c r="P65" s="509">
        <v>905</v>
      </c>
      <c r="Q65" s="510">
        <v>702</v>
      </c>
      <c r="R65" s="511">
        <v>4230000</v>
      </c>
      <c r="S65" s="512">
        <v>0</v>
      </c>
      <c r="T65" s="513">
        <v>414.22999999999996</v>
      </c>
      <c r="U65" s="513">
        <v>308.88</v>
      </c>
      <c r="V65" s="514">
        <v>0</v>
      </c>
      <c r="W65" s="485"/>
      <c r="X65" s="485"/>
      <c r="Y65" s="485"/>
      <c r="Z65" s="485"/>
    </row>
    <row r="66" spans="1:26" ht="15" customHeight="1">
      <c r="A66" s="507"/>
      <c r="B66" s="515"/>
      <c r="C66" s="515"/>
      <c r="D66" s="516"/>
      <c r="E66" s="516"/>
      <c r="F66" s="517"/>
      <c r="G66" s="689" t="s">
        <v>362</v>
      </c>
      <c r="H66" s="689"/>
      <c r="I66" s="689"/>
      <c r="J66" s="689"/>
      <c r="K66" s="689"/>
      <c r="L66" s="689"/>
      <c r="M66" s="689"/>
      <c r="N66" s="689"/>
      <c r="O66" s="508" t="s">
        <v>193</v>
      </c>
      <c r="P66" s="509">
        <v>905</v>
      </c>
      <c r="Q66" s="510">
        <v>702</v>
      </c>
      <c r="R66" s="511">
        <v>4239900</v>
      </c>
      <c r="S66" s="512">
        <v>0</v>
      </c>
      <c r="T66" s="513">
        <v>414.22999999999996</v>
      </c>
      <c r="U66" s="513">
        <v>308.88</v>
      </c>
      <c r="V66" s="514">
        <v>0</v>
      </c>
      <c r="W66" s="485"/>
      <c r="X66" s="485"/>
      <c r="Y66" s="485"/>
      <c r="Z66" s="485"/>
    </row>
    <row r="67" spans="1:26" ht="72.75" customHeight="1">
      <c r="A67" s="507"/>
      <c r="B67" s="515"/>
      <c r="C67" s="515"/>
      <c r="D67" s="516"/>
      <c r="E67" s="516"/>
      <c r="F67" s="517"/>
      <c r="G67" s="517"/>
      <c r="H67" s="689" t="s">
        <v>363</v>
      </c>
      <c r="I67" s="689"/>
      <c r="J67" s="689"/>
      <c r="K67" s="689"/>
      <c r="L67" s="689"/>
      <c r="M67" s="689"/>
      <c r="N67" s="689"/>
      <c r="O67" s="508" t="s">
        <v>1313</v>
      </c>
      <c r="P67" s="509">
        <v>905</v>
      </c>
      <c r="Q67" s="510">
        <v>702</v>
      </c>
      <c r="R67" s="511">
        <v>4239905</v>
      </c>
      <c r="S67" s="512">
        <v>0</v>
      </c>
      <c r="T67" s="513">
        <v>230</v>
      </c>
      <c r="U67" s="513">
        <v>171.6</v>
      </c>
      <c r="V67" s="514">
        <v>0</v>
      </c>
      <c r="W67" s="485"/>
      <c r="X67" s="485"/>
      <c r="Y67" s="485"/>
      <c r="Z67" s="485"/>
    </row>
    <row r="68" spans="1:26" ht="15" customHeight="1">
      <c r="A68" s="507"/>
      <c r="B68" s="690" t="s">
        <v>195</v>
      </c>
      <c r="C68" s="690"/>
      <c r="D68" s="690"/>
      <c r="E68" s="690"/>
      <c r="F68" s="690"/>
      <c r="G68" s="690"/>
      <c r="H68" s="690"/>
      <c r="I68" s="690"/>
      <c r="J68" s="690"/>
      <c r="K68" s="690"/>
      <c r="L68" s="690"/>
      <c r="M68" s="690"/>
      <c r="N68" s="690"/>
      <c r="O68" s="508" t="s">
        <v>194</v>
      </c>
      <c r="P68" s="509">
        <v>905</v>
      </c>
      <c r="Q68" s="510">
        <v>702</v>
      </c>
      <c r="R68" s="511">
        <v>4239905</v>
      </c>
      <c r="S68" s="512" t="s">
        <v>195</v>
      </c>
      <c r="T68" s="513">
        <v>230</v>
      </c>
      <c r="U68" s="513">
        <v>171.6</v>
      </c>
      <c r="V68" s="514">
        <v>0</v>
      </c>
      <c r="W68" s="485"/>
      <c r="X68" s="485"/>
      <c r="Y68" s="485"/>
      <c r="Z68" s="485"/>
    </row>
    <row r="69" spans="1:26" ht="72.75" customHeight="1">
      <c r="A69" s="507"/>
      <c r="B69" s="515"/>
      <c r="C69" s="515"/>
      <c r="D69" s="516"/>
      <c r="E69" s="516"/>
      <c r="F69" s="517"/>
      <c r="G69" s="517"/>
      <c r="H69" s="689" t="s">
        <v>364</v>
      </c>
      <c r="I69" s="689"/>
      <c r="J69" s="689"/>
      <c r="K69" s="689"/>
      <c r="L69" s="689"/>
      <c r="M69" s="689"/>
      <c r="N69" s="689"/>
      <c r="O69" s="508" t="s">
        <v>1314</v>
      </c>
      <c r="P69" s="509">
        <v>905</v>
      </c>
      <c r="Q69" s="510">
        <v>702</v>
      </c>
      <c r="R69" s="511">
        <v>4239906</v>
      </c>
      <c r="S69" s="512">
        <v>0</v>
      </c>
      <c r="T69" s="513">
        <v>184.23000000000002</v>
      </c>
      <c r="U69" s="513">
        <v>137.28</v>
      </c>
      <c r="V69" s="514">
        <v>0</v>
      </c>
      <c r="W69" s="485"/>
      <c r="X69" s="485"/>
      <c r="Y69" s="485"/>
      <c r="Z69" s="485"/>
    </row>
    <row r="70" spans="1:26" ht="15" customHeight="1">
      <c r="A70" s="507"/>
      <c r="B70" s="690" t="s">
        <v>195</v>
      </c>
      <c r="C70" s="690"/>
      <c r="D70" s="690"/>
      <c r="E70" s="690"/>
      <c r="F70" s="690"/>
      <c r="G70" s="690"/>
      <c r="H70" s="690"/>
      <c r="I70" s="690"/>
      <c r="J70" s="690"/>
      <c r="K70" s="690"/>
      <c r="L70" s="690"/>
      <c r="M70" s="690"/>
      <c r="N70" s="690"/>
      <c r="O70" s="508" t="s">
        <v>194</v>
      </c>
      <c r="P70" s="509">
        <v>905</v>
      </c>
      <c r="Q70" s="510">
        <v>702</v>
      </c>
      <c r="R70" s="511">
        <v>4239906</v>
      </c>
      <c r="S70" s="512" t="s">
        <v>195</v>
      </c>
      <c r="T70" s="513">
        <v>184.23000000000002</v>
      </c>
      <c r="U70" s="513">
        <v>137.28</v>
      </c>
      <c r="V70" s="514">
        <v>0</v>
      </c>
      <c r="W70" s="485"/>
      <c r="X70" s="485"/>
      <c r="Y70" s="485"/>
      <c r="Z70" s="485"/>
    </row>
    <row r="71" spans="1:26" ht="15" customHeight="1">
      <c r="A71" s="507"/>
      <c r="B71" s="515"/>
      <c r="C71" s="515"/>
      <c r="D71" s="516"/>
      <c r="E71" s="516"/>
      <c r="F71" s="689" t="s">
        <v>365</v>
      </c>
      <c r="G71" s="689"/>
      <c r="H71" s="689"/>
      <c r="I71" s="689"/>
      <c r="J71" s="689"/>
      <c r="K71" s="689"/>
      <c r="L71" s="689"/>
      <c r="M71" s="689"/>
      <c r="N71" s="689"/>
      <c r="O71" s="508" t="s">
        <v>200</v>
      </c>
      <c r="P71" s="509">
        <v>905</v>
      </c>
      <c r="Q71" s="510">
        <v>702</v>
      </c>
      <c r="R71" s="511">
        <v>4240000</v>
      </c>
      <c r="S71" s="512">
        <v>0</v>
      </c>
      <c r="T71" s="513">
        <v>155688.526</v>
      </c>
      <c r="U71" s="513">
        <v>78999.585</v>
      </c>
      <c r="V71" s="514">
        <v>9514.09</v>
      </c>
      <c r="W71" s="485"/>
      <c r="X71" s="485"/>
      <c r="Y71" s="485"/>
      <c r="Z71" s="485"/>
    </row>
    <row r="72" spans="1:26" ht="15" customHeight="1">
      <c r="A72" s="507"/>
      <c r="B72" s="515"/>
      <c r="C72" s="515"/>
      <c r="D72" s="516"/>
      <c r="E72" s="516"/>
      <c r="F72" s="517"/>
      <c r="G72" s="689" t="s">
        <v>366</v>
      </c>
      <c r="H72" s="689"/>
      <c r="I72" s="689"/>
      <c r="J72" s="689"/>
      <c r="K72" s="689"/>
      <c r="L72" s="689"/>
      <c r="M72" s="689"/>
      <c r="N72" s="689"/>
      <c r="O72" s="508" t="s">
        <v>193</v>
      </c>
      <c r="P72" s="509">
        <v>905</v>
      </c>
      <c r="Q72" s="510">
        <v>702</v>
      </c>
      <c r="R72" s="511">
        <v>4249900</v>
      </c>
      <c r="S72" s="512">
        <v>0</v>
      </c>
      <c r="T72" s="513">
        <v>155688.526</v>
      </c>
      <c r="U72" s="513">
        <v>78999.585</v>
      </c>
      <c r="V72" s="514">
        <v>9514.09</v>
      </c>
      <c r="W72" s="485"/>
      <c r="X72" s="485"/>
      <c r="Y72" s="485"/>
      <c r="Z72" s="485"/>
    </row>
    <row r="73" spans="1:26" ht="84.75" customHeight="1">
      <c r="A73" s="507"/>
      <c r="B73" s="515"/>
      <c r="C73" s="515"/>
      <c r="D73" s="516"/>
      <c r="E73" s="516"/>
      <c r="F73" s="517"/>
      <c r="G73" s="517"/>
      <c r="H73" s="689" t="s">
        <v>367</v>
      </c>
      <c r="I73" s="689"/>
      <c r="J73" s="689"/>
      <c r="K73" s="689"/>
      <c r="L73" s="689"/>
      <c r="M73" s="689"/>
      <c r="N73" s="689"/>
      <c r="O73" s="508" t="s">
        <v>1315</v>
      </c>
      <c r="P73" s="509">
        <v>905</v>
      </c>
      <c r="Q73" s="510">
        <v>702</v>
      </c>
      <c r="R73" s="511">
        <v>4249901</v>
      </c>
      <c r="S73" s="512">
        <v>0</v>
      </c>
      <c r="T73" s="513">
        <v>155688.526</v>
      </c>
      <c r="U73" s="513">
        <v>78999.585</v>
      </c>
      <c r="V73" s="514">
        <v>9514.09</v>
      </c>
      <c r="W73" s="485"/>
      <c r="X73" s="485"/>
      <c r="Y73" s="485"/>
      <c r="Z73" s="485"/>
    </row>
    <row r="74" spans="1:26" ht="15" customHeight="1">
      <c r="A74" s="507"/>
      <c r="B74" s="690" t="s">
        <v>195</v>
      </c>
      <c r="C74" s="690"/>
      <c r="D74" s="690"/>
      <c r="E74" s="690"/>
      <c r="F74" s="690"/>
      <c r="G74" s="690"/>
      <c r="H74" s="690"/>
      <c r="I74" s="690"/>
      <c r="J74" s="690"/>
      <c r="K74" s="690"/>
      <c r="L74" s="690"/>
      <c r="M74" s="690"/>
      <c r="N74" s="690"/>
      <c r="O74" s="508" t="s">
        <v>194</v>
      </c>
      <c r="P74" s="509">
        <v>905</v>
      </c>
      <c r="Q74" s="510">
        <v>702</v>
      </c>
      <c r="R74" s="511">
        <v>4249901</v>
      </c>
      <c r="S74" s="512" t="s">
        <v>195</v>
      </c>
      <c r="T74" s="513">
        <v>155688.526</v>
      </c>
      <c r="U74" s="513">
        <v>78999.585</v>
      </c>
      <c r="V74" s="514">
        <v>9514.09</v>
      </c>
      <c r="W74" s="485"/>
      <c r="X74" s="485"/>
      <c r="Y74" s="485"/>
      <c r="Z74" s="485"/>
    </row>
    <row r="75" spans="1:26" ht="15" customHeight="1">
      <c r="A75" s="507"/>
      <c r="B75" s="515"/>
      <c r="C75" s="515"/>
      <c r="D75" s="516"/>
      <c r="E75" s="516"/>
      <c r="F75" s="689" t="s">
        <v>368</v>
      </c>
      <c r="G75" s="689"/>
      <c r="H75" s="689"/>
      <c r="I75" s="689"/>
      <c r="J75" s="689"/>
      <c r="K75" s="689"/>
      <c r="L75" s="689"/>
      <c r="M75" s="689"/>
      <c r="N75" s="689"/>
      <c r="O75" s="508" t="s">
        <v>241</v>
      </c>
      <c r="P75" s="509">
        <v>905</v>
      </c>
      <c r="Q75" s="510">
        <v>702</v>
      </c>
      <c r="R75" s="511">
        <v>4330000</v>
      </c>
      <c r="S75" s="512">
        <v>0</v>
      </c>
      <c r="T75" s="513">
        <v>52824.47400000001</v>
      </c>
      <c r="U75" s="513">
        <v>30100</v>
      </c>
      <c r="V75" s="514">
        <v>4414.610000000001</v>
      </c>
      <c r="W75" s="485"/>
      <c r="X75" s="485"/>
      <c r="Y75" s="485"/>
      <c r="Z75" s="485"/>
    </row>
    <row r="76" spans="1:26" ht="15" customHeight="1">
      <c r="A76" s="507"/>
      <c r="B76" s="515"/>
      <c r="C76" s="515"/>
      <c r="D76" s="516"/>
      <c r="E76" s="516"/>
      <c r="F76" s="517"/>
      <c r="G76" s="689" t="s">
        <v>369</v>
      </c>
      <c r="H76" s="689"/>
      <c r="I76" s="689"/>
      <c r="J76" s="689"/>
      <c r="K76" s="689"/>
      <c r="L76" s="689"/>
      <c r="M76" s="689"/>
      <c r="N76" s="689"/>
      <c r="O76" s="508" t="s">
        <v>193</v>
      </c>
      <c r="P76" s="509">
        <v>905</v>
      </c>
      <c r="Q76" s="510">
        <v>702</v>
      </c>
      <c r="R76" s="511">
        <v>4339900</v>
      </c>
      <c r="S76" s="512">
        <v>0</v>
      </c>
      <c r="T76" s="513">
        <v>52824.47400000001</v>
      </c>
      <c r="U76" s="513">
        <v>30100</v>
      </c>
      <c r="V76" s="514">
        <v>4414.610000000001</v>
      </c>
      <c r="W76" s="485"/>
      <c r="X76" s="485"/>
      <c r="Y76" s="485"/>
      <c r="Z76" s="485"/>
    </row>
    <row r="77" spans="1:26" ht="84.75" customHeight="1">
      <c r="A77" s="507"/>
      <c r="B77" s="515"/>
      <c r="C77" s="515"/>
      <c r="D77" s="516"/>
      <c r="E77" s="516"/>
      <c r="F77" s="517"/>
      <c r="G77" s="517"/>
      <c r="H77" s="689" t="s">
        <v>370</v>
      </c>
      <c r="I77" s="689"/>
      <c r="J77" s="689"/>
      <c r="K77" s="689"/>
      <c r="L77" s="689"/>
      <c r="M77" s="689"/>
      <c r="N77" s="689"/>
      <c r="O77" s="508" t="s">
        <v>1316</v>
      </c>
      <c r="P77" s="509">
        <v>905</v>
      </c>
      <c r="Q77" s="510">
        <v>702</v>
      </c>
      <c r="R77" s="511">
        <v>4339901</v>
      </c>
      <c r="S77" s="512">
        <v>0</v>
      </c>
      <c r="T77" s="513">
        <v>52824.47400000001</v>
      </c>
      <c r="U77" s="513">
        <v>30100</v>
      </c>
      <c r="V77" s="514">
        <v>4414.610000000001</v>
      </c>
      <c r="W77" s="485"/>
      <c r="X77" s="485"/>
      <c r="Y77" s="485"/>
      <c r="Z77" s="485"/>
    </row>
    <row r="78" spans="1:26" ht="15" customHeight="1">
      <c r="A78" s="507"/>
      <c r="B78" s="690" t="s">
        <v>195</v>
      </c>
      <c r="C78" s="690"/>
      <c r="D78" s="690"/>
      <c r="E78" s="690"/>
      <c r="F78" s="690"/>
      <c r="G78" s="690"/>
      <c r="H78" s="690"/>
      <c r="I78" s="690"/>
      <c r="J78" s="690"/>
      <c r="K78" s="690"/>
      <c r="L78" s="690"/>
      <c r="M78" s="690"/>
      <c r="N78" s="690"/>
      <c r="O78" s="508" t="s">
        <v>194</v>
      </c>
      <c r="P78" s="509">
        <v>905</v>
      </c>
      <c r="Q78" s="510">
        <v>702</v>
      </c>
      <c r="R78" s="511">
        <v>4339901</v>
      </c>
      <c r="S78" s="512" t="s">
        <v>195</v>
      </c>
      <c r="T78" s="513">
        <v>52824.47400000001</v>
      </c>
      <c r="U78" s="513">
        <v>30100</v>
      </c>
      <c r="V78" s="514">
        <v>4414.610000000001</v>
      </c>
      <c r="W78" s="485"/>
      <c r="X78" s="485"/>
      <c r="Y78" s="485"/>
      <c r="Z78" s="485"/>
    </row>
    <row r="79" spans="1:26" ht="15" customHeight="1">
      <c r="A79" s="507"/>
      <c r="B79" s="515"/>
      <c r="C79" s="515"/>
      <c r="D79" s="516"/>
      <c r="E79" s="516"/>
      <c r="F79" s="689" t="s">
        <v>371</v>
      </c>
      <c r="G79" s="689"/>
      <c r="H79" s="689"/>
      <c r="I79" s="689"/>
      <c r="J79" s="689"/>
      <c r="K79" s="689"/>
      <c r="L79" s="689"/>
      <c r="M79" s="689"/>
      <c r="N79" s="689"/>
      <c r="O79" s="508" t="s">
        <v>236</v>
      </c>
      <c r="P79" s="509">
        <v>905</v>
      </c>
      <c r="Q79" s="510">
        <v>702</v>
      </c>
      <c r="R79" s="511">
        <v>5200000</v>
      </c>
      <c r="S79" s="512">
        <v>0</v>
      </c>
      <c r="T79" s="513">
        <v>27254.460000000003</v>
      </c>
      <c r="U79" s="513">
        <v>21592.792</v>
      </c>
      <c r="V79" s="514">
        <v>0</v>
      </c>
      <c r="W79" s="485"/>
      <c r="X79" s="485"/>
      <c r="Y79" s="485"/>
      <c r="Z79" s="485"/>
    </row>
    <row r="80" spans="1:26" ht="24.75" customHeight="1">
      <c r="A80" s="507"/>
      <c r="B80" s="515"/>
      <c r="C80" s="515"/>
      <c r="D80" s="516"/>
      <c r="E80" s="516"/>
      <c r="F80" s="517"/>
      <c r="G80" s="689" t="s">
        <v>372</v>
      </c>
      <c r="H80" s="689"/>
      <c r="I80" s="689"/>
      <c r="J80" s="689"/>
      <c r="K80" s="689"/>
      <c r="L80" s="689"/>
      <c r="M80" s="689"/>
      <c r="N80" s="689"/>
      <c r="O80" s="508" t="s">
        <v>242</v>
      </c>
      <c r="P80" s="509">
        <v>905</v>
      </c>
      <c r="Q80" s="510">
        <v>702</v>
      </c>
      <c r="R80" s="511">
        <v>5200900</v>
      </c>
      <c r="S80" s="512">
        <v>0</v>
      </c>
      <c r="T80" s="513">
        <v>27254.460000000003</v>
      </c>
      <c r="U80" s="513">
        <v>21592.792</v>
      </c>
      <c r="V80" s="514">
        <v>0</v>
      </c>
      <c r="W80" s="485"/>
      <c r="X80" s="485"/>
      <c r="Y80" s="485"/>
      <c r="Z80" s="485"/>
    </row>
    <row r="81" spans="1:26" ht="48.75" customHeight="1">
      <c r="A81" s="507"/>
      <c r="B81" s="515"/>
      <c r="C81" s="515"/>
      <c r="D81" s="516"/>
      <c r="E81" s="516"/>
      <c r="F81" s="517"/>
      <c r="G81" s="517"/>
      <c r="H81" s="689" t="s">
        <v>373</v>
      </c>
      <c r="I81" s="689"/>
      <c r="J81" s="689"/>
      <c r="K81" s="689"/>
      <c r="L81" s="689"/>
      <c r="M81" s="689"/>
      <c r="N81" s="689"/>
      <c r="O81" s="508" t="s">
        <v>243</v>
      </c>
      <c r="P81" s="509">
        <v>905</v>
      </c>
      <c r="Q81" s="510">
        <v>702</v>
      </c>
      <c r="R81" s="511">
        <v>5200901</v>
      </c>
      <c r="S81" s="512">
        <v>0</v>
      </c>
      <c r="T81" s="513">
        <v>24459.271950000002</v>
      </c>
      <c r="U81" s="513">
        <v>19431.168</v>
      </c>
      <c r="V81" s="514">
        <v>0</v>
      </c>
      <c r="W81" s="485"/>
      <c r="X81" s="485"/>
      <c r="Y81" s="485"/>
      <c r="Z81" s="485"/>
    </row>
    <row r="82" spans="1:26" ht="15" customHeight="1">
      <c r="A82" s="507"/>
      <c r="B82" s="690" t="s">
        <v>195</v>
      </c>
      <c r="C82" s="690"/>
      <c r="D82" s="690"/>
      <c r="E82" s="690"/>
      <c r="F82" s="690"/>
      <c r="G82" s="690"/>
      <c r="H82" s="690"/>
      <c r="I82" s="690"/>
      <c r="J82" s="690"/>
      <c r="K82" s="690"/>
      <c r="L82" s="690"/>
      <c r="M82" s="690"/>
      <c r="N82" s="690"/>
      <c r="O82" s="508" t="s">
        <v>194</v>
      </c>
      <c r="P82" s="509">
        <v>905</v>
      </c>
      <c r="Q82" s="510">
        <v>702</v>
      </c>
      <c r="R82" s="511">
        <v>5200901</v>
      </c>
      <c r="S82" s="512" t="s">
        <v>195</v>
      </c>
      <c r="T82" s="513">
        <v>24459.271950000002</v>
      </c>
      <c r="U82" s="513">
        <v>19431.168</v>
      </c>
      <c r="V82" s="514">
        <v>0</v>
      </c>
      <c r="W82" s="485"/>
      <c r="X82" s="485"/>
      <c r="Y82" s="485"/>
      <c r="Z82" s="485"/>
    </row>
    <row r="83" spans="1:26" ht="60.75" customHeight="1">
      <c r="A83" s="507"/>
      <c r="B83" s="515"/>
      <c r="C83" s="515"/>
      <c r="D83" s="516"/>
      <c r="E83" s="516"/>
      <c r="F83" s="517"/>
      <c r="G83" s="517"/>
      <c r="H83" s="689" t="s">
        <v>374</v>
      </c>
      <c r="I83" s="689"/>
      <c r="J83" s="689"/>
      <c r="K83" s="689"/>
      <c r="L83" s="689"/>
      <c r="M83" s="689"/>
      <c r="N83" s="689"/>
      <c r="O83" s="508" t="s">
        <v>244</v>
      </c>
      <c r="P83" s="509">
        <v>905</v>
      </c>
      <c r="Q83" s="510">
        <v>702</v>
      </c>
      <c r="R83" s="511">
        <v>5200902</v>
      </c>
      <c r="S83" s="512">
        <v>0</v>
      </c>
      <c r="T83" s="513">
        <v>630.18805</v>
      </c>
      <c r="U83" s="513">
        <v>500.64</v>
      </c>
      <c r="V83" s="514">
        <v>0</v>
      </c>
      <c r="W83" s="485"/>
      <c r="X83" s="485"/>
      <c r="Y83" s="485"/>
      <c r="Z83" s="485"/>
    </row>
    <row r="84" spans="1:26" ht="15" customHeight="1">
      <c r="A84" s="507"/>
      <c r="B84" s="690" t="s">
        <v>195</v>
      </c>
      <c r="C84" s="690"/>
      <c r="D84" s="690"/>
      <c r="E84" s="690"/>
      <c r="F84" s="690"/>
      <c r="G84" s="690"/>
      <c r="H84" s="690"/>
      <c r="I84" s="690"/>
      <c r="J84" s="690"/>
      <c r="K84" s="690"/>
      <c r="L84" s="690"/>
      <c r="M84" s="690"/>
      <c r="N84" s="690"/>
      <c r="O84" s="508" t="s">
        <v>194</v>
      </c>
      <c r="P84" s="509">
        <v>905</v>
      </c>
      <c r="Q84" s="510">
        <v>702</v>
      </c>
      <c r="R84" s="511">
        <v>5200902</v>
      </c>
      <c r="S84" s="512" t="s">
        <v>195</v>
      </c>
      <c r="T84" s="513">
        <v>630.18805</v>
      </c>
      <c r="U84" s="513">
        <v>500.64</v>
      </c>
      <c r="V84" s="514">
        <v>0</v>
      </c>
      <c r="W84" s="485"/>
      <c r="X84" s="485"/>
      <c r="Y84" s="485"/>
      <c r="Z84" s="485"/>
    </row>
    <row r="85" spans="1:26" ht="48.75" customHeight="1">
      <c r="A85" s="507"/>
      <c r="B85" s="515"/>
      <c r="C85" s="515"/>
      <c r="D85" s="516"/>
      <c r="E85" s="516"/>
      <c r="F85" s="517"/>
      <c r="G85" s="517"/>
      <c r="H85" s="689" t="s">
        <v>375</v>
      </c>
      <c r="I85" s="689"/>
      <c r="J85" s="689"/>
      <c r="K85" s="689"/>
      <c r="L85" s="689"/>
      <c r="M85" s="689"/>
      <c r="N85" s="689"/>
      <c r="O85" s="508" t="s">
        <v>245</v>
      </c>
      <c r="P85" s="509">
        <v>905</v>
      </c>
      <c r="Q85" s="510">
        <v>702</v>
      </c>
      <c r="R85" s="511">
        <v>5200903</v>
      </c>
      <c r="S85" s="512">
        <v>0</v>
      </c>
      <c r="T85" s="513">
        <v>2109.011</v>
      </c>
      <c r="U85" s="513">
        <v>1619.264</v>
      </c>
      <c r="V85" s="514">
        <v>0</v>
      </c>
      <c r="W85" s="485"/>
      <c r="X85" s="485"/>
      <c r="Y85" s="485"/>
      <c r="Z85" s="485"/>
    </row>
    <row r="86" spans="1:26" ht="15" customHeight="1">
      <c r="A86" s="507"/>
      <c r="B86" s="690" t="s">
        <v>195</v>
      </c>
      <c r="C86" s="690"/>
      <c r="D86" s="690"/>
      <c r="E86" s="690"/>
      <c r="F86" s="690"/>
      <c r="G86" s="690"/>
      <c r="H86" s="690"/>
      <c r="I86" s="690"/>
      <c r="J86" s="690"/>
      <c r="K86" s="690"/>
      <c r="L86" s="690"/>
      <c r="M86" s="690"/>
      <c r="N86" s="690"/>
      <c r="O86" s="508" t="s">
        <v>194</v>
      </c>
      <c r="P86" s="509">
        <v>905</v>
      </c>
      <c r="Q86" s="510">
        <v>702</v>
      </c>
      <c r="R86" s="511">
        <v>5200903</v>
      </c>
      <c r="S86" s="512" t="s">
        <v>195</v>
      </c>
      <c r="T86" s="513">
        <v>2109.011</v>
      </c>
      <c r="U86" s="513">
        <v>1619.264</v>
      </c>
      <c r="V86" s="514">
        <v>0</v>
      </c>
      <c r="W86" s="485"/>
      <c r="X86" s="485"/>
      <c r="Y86" s="485"/>
      <c r="Z86" s="485"/>
    </row>
    <row r="87" spans="1:26" ht="60.75" customHeight="1">
      <c r="A87" s="507"/>
      <c r="B87" s="515"/>
      <c r="C87" s="515"/>
      <c r="D87" s="516"/>
      <c r="E87" s="516"/>
      <c r="F87" s="517"/>
      <c r="G87" s="517"/>
      <c r="H87" s="689" t="s">
        <v>376</v>
      </c>
      <c r="I87" s="689"/>
      <c r="J87" s="689"/>
      <c r="K87" s="689"/>
      <c r="L87" s="689"/>
      <c r="M87" s="689"/>
      <c r="N87" s="689"/>
      <c r="O87" s="508" t="s">
        <v>901</v>
      </c>
      <c r="P87" s="509">
        <v>905</v>
      </c>
      <c r="Q87" s="510">
        <v>702</v>
      </c>
      <c r="R87" s="511">
        <v>5200904</v>
      </c>
      <c r="S87" s="512">
        <v>0</v>
      </c>
      <c r="T87" s="513">
        <v>55.989</v>
      </c>
      <c r="U87" s="513">
        <v>41.72</v>
      </c>
      <c r="V87" s="514">
        <v>0</v>
      </c>
      <c r="W87" s="485"/>
      <c r="X87" s="485"/>
      <c r="Y87" s="485"/>
      <c r="Z87" s="485"/>
    </row>
    <row r="88" spans="1:26" ht="15" customHeight="1">
      <c r="A88" s="507"/>
      <c r="B88" s="690" t="s">
        <v>195</v>
      </c>
      <c r="C88" s="690"/>
      <c r="D88" s="690"/>
      <c r="E88" s="690"/>
      <c r="F88" s="690"/>
      <c r="G88" s="690"/>
      <c r="H88" s="690"/>
      <c r="I88" s="690"/>
      <c r="J88" s="690"/>
      <c r="K88" s="690"/>
      <c r="L88" s="690"/>
      <c r="M88" s="690"/>
      <c r="N88" s="690"/>
      <c r="O88" s="508" t="s">
        <v>194</v>
      </c>
      <c r="P88" s="509">
        <v>905</v>
      </c>
      <c r="Q88" s="510">
        <v>702</v>
      </c>
      <c r="R88" s="511">
        <v>5200904</v>
      </c>
      <c r="S88" s="512" t="s">
        <v>195</v>
      </c>
      <c r="T88" s="513">
        <v>55.989</v>
      </c>
      <c r="U88" s="513">
        <v>41.72</v>
      </c>
      <c r="V88" s="514">
        <v>0</v>
      </c>
      <c r="W88" s="485"/>
      <c r="X88" s="485"/>
      <c r="Y88" s="485"/>
      <c r="Z88" s="485"/>
    </row>
    <row r="89" spans="1:26" ht="15" customHeight="1">
      <c r="A89" s="507"/>
      <c r="B89" s="690" t="s">
        <v>1078</v>
      </c>
      <c r="C89" s="690"/>
      <c r="D89" s="690"/>
      <c r="E89" s="690"/>
      <c r="F89" s="690"/>
      <c r="G89" s="690"/>
      <c r="H89" s="690"/>
      <c r="I89" s="690"/>
      <c r="J89" s="690"/>
      <c r="K89" s="690"/>
      <c r="L89" s="690"/>
      <c r="M89" s="690"/>
      <c r="N89" s="690"/>
      <c r="O89" s="508" t="s">
        <v>1078</v>
      </c>
      <c r="P89" s="509">
        <v>905</v>
      </c>
      <c r="Q89" s="510">
        <v>707</v>
      </c>
      <c r="R89" s="511">
        <v>0</v>
      </c>
      <c r="S89" s="512">
        <v>0</v>
      </c>
      <c r="T89" s="513">
        <v>20361.87</v>
      </c>
      <c r="U89" s="513">
        <v>0</v>
      </c>
      <c r="V89" s="514">
        <v>0</v>
      </c>
      <c r="W89" s="485"/>
      <c r="X89" s="485"/>
      <c r="Y89" s="485"/>
      <c r="Z89" s="485"/>
    </row>
    <row r="90" spans="1:26" ht="24.75" customHeight="1">
      <c r="A90" s="507"/>
      <c r="B90" s="515"/>
      <c r="C90" s="515"/>
      <c r="D90" s="516"/>
      <c r="E90" s="516"/>
      <c r="F90" s="689" t="s">
        <v>377</v>
      </c>
      <c r="G90" s="689"/>
      <c r="H90" s="689"/>
      <c r="I90" s="689"/>
      <c r="J90" s="689"/>
      <c r="K90" s="689"/>
      <c r="L90" s="689"/>
      <c r="M90" s="689"/>
      <c r="N90" s="689"/>
      <c r="O90" s="508" t="s">
        <v>902</v>
      </c>
      <c r="P90" s="509">
        <v>905</v>
      </c>
      <c r="Q90" s="510">
        <v>707</v>
      </c>
      <c r="R90" s="511">
        <v>4320000</v>
      </c>
      <c r="S90" s="512">
        <v>0</v>
      </c>
      <c r="T90" s="513">
        <v>20361.87</v>
      </c>
      <c r="U90" s="513">
        <v>0</v>
      </c>
      <c r="V90" s="514">
        <v>0</v>
      </c>
      <c r="W90" s="485"/>
      <c r="X90" s="485"/>
      <c r="Y90" s="485"/>
      <c r="Z90" s="485"/>
    </row>
    <row r="91" spans="1:26" ht="48.75" customHeight="1">
      <c r="A91" s="507"/>
      <c r="B91" s="515"/>
      <c r="C91" s="515"/>
      <c r="D91" s="516"/>
      <c r="E91" s="516"/>
      <c r="F91" s="517"/>
      <c r="G91" s="689" t="s">
        <v>378</v>
      </c>
      <c r="H91" s="689"/>
      <c r="I91" s="689"/>
      <c r="J91" s="689"/>
      <c r="K91" s="689"/>
      <c r="L91" s="689"/>
      <c r="M91" s="689"/>
      <c r="N91" s="689"/>
      <c r="O91" s="508" t="s">
        <v>903</v>
      </c>
      <c r="P91" s="509">
        <v>905</v>
      </c>
      <c r="Q91" s="510">
        <v>707</v>
      </c>
      <c r="R91" s="511">
        <v>4320300</v>
      </c>
      <c r="S91" s="512">
        <v>0</v>
      </c>
      <c r="T91" s="513">
        <v>20361.87</v>
      </c>
      <c r="U91" s="513">
        <v>0</v>
      </c>
      <c r="V91" s="514">
        <v>0</v>
      </c>
      <c r="W91" s="485"/>
      <c r="X91" s="485"/>
      <c r="Y91" s="485"/>
      <c r="Z91" s="485"/>
    </row>
    <row r="92" spans="1:26" ht="15" customHeight="1">
      <c r="A92" s="507"/>
      <c r="B92" s="690" t="s">
        <v>195</v>
      </c>
      <c r="C92" s="690"/>
      <c r="D92" s="690"/>
      <c r="E92" s="690"/>
      <c r="F92" s="690"/>
      <c r="G92" s="690"/>
      <c r="H92" s="690"/>
      <c r="I92" s="690"/>
      <c r="J92" s="690"/>
      <c r="K92" s="690"/>
      <c r="L92" s="690"/>
      <c r="M92" s="690"/>
      <c r="N92" s="690"/>
      <c r="O92" s="508" t="s">
        <v>194</v>
      </c>
      <c r="P92" s="509">
        <v>905</v>
      </c>
      <c r="Q92" s="510">
        <v>707</v>
      </c>
      <c r="R92" s="511">
        <v>4320300</v>
      </c>
      <c r="S92" s="512" t="s">
        <v>195</v>
      </c>
      <c r="T92" s="513">
        <v>20361.87</v>
      </c>
      <c r="U92" s="513">
        <v>0</v>
      </c>
      <c r="V92" s="514">
        <v>0</v>
      </c>
      <c r="W92" s="485"/>
      <c r="X92" s="485"/>
      <c r="Y92" s="485"/>
      <c r="Z92" s="485"/>
    </row>
    <row r="93" spans="1:26" ht="15" customHeight="1">
      <c r="A93" s="507"/>
      <c r="B93" s="690" t="s">
        <v>1079</v>
      </c>
      <c r="C93" s="690"/>
      <c r="D93" s="690"/>
      <c r="E93" s="690"/>
      <c r="F93" s="690"/>
      <c r="G93" s="690"/>
      <c r="H93" s="690"/>
      <c r="I93" s="690"/>
      <c r="J93" s="690"/>
      <c r="K93" s="690"/>
      <c r="L93" s="690"/>
      <c r="M93" s="690"/>
      <c r="N93" s="690"/>
      <c r="O93" s="508" t="s">
        <v>1079</v>
      </c>
      <c r="P93" s="509">
        <v>905</v>
      </c>
      <c r="Q93" s="510">
        <v>709</v>
      </c>
      <c r="R93" s="511">
        <v>0</v>
      </c>
      <c r="S93" s="512">
        <v>0</v>
      </c>
      <c r="T93" s="513">
        <v>500</v>
      </c>
      <c r="U93" s="513">
        <v>0</v>
      </c>
      <c r="V93" s="514">
        <v>0</v>
      </c>
      <c r="W93" s="485"/>
      <c r="X93" s="485"/>
      <c r="Y93" s="485"/>
      <c r="Z93" s="485"/>
    </row>
    <row r="94" spans="1:26" ht="48.75" customHeight="1">
      <c r="A94" s="507"/>
      <c r="B94" s="515"/>
      <c r="C94" s="515"/>
      <c r="D94" s="516"/>
      <c r="E94" s="516"/>
      <c r="F94" s="689" t="s">
        <v>379</v>
      </c>
      <c r="G94" s="689"/>
      <c r="H94" s="689"/>
      <c r="I94" s="689"/>
      <c r="J94" s="689"/>
      <c r="K94" s="689"/>
      <c r="L94" s="689"/>
      <c r="M94" s="689"/>
      <c r="N94" s="689"/>
      <c r="O94" s="508" t="s">
        <v>904</v>
      </c>
      <c r="P94" s="509">
        <v>905</v>
      </c>
      <c r="Q94" s="510">
        <v>709</v>
      </c>
      <c r="R94" s="511">
        <v>4520000</v>
      </c>
      <c r="S94" s="512">
        <v>0</v>
      </c>
      <c r="T94" s="513">
        <v>500</v>
      </c>
      <c r="U94" s="513">
        <v>0</v>
      </c>
      <c r="V94" s="514">
        <v>0</v>
      </c>
      <c r="W94" s="485"/>
      <c r="X94" s="485"/>
      <c r="Y94" s="485"/>
      <c r="Z94" s="485"/>
    </row>
    <row r="95" spans="1:26" ht="15" customHeight="1">
      <c r="A95" s="507"/>
      <c r="B95" s="515"/>
      <c r="C95" s="515"/>
      <c r="D95" s="516"/>
      <c r="E95" s="516"/>
      <c r="F95" s="517"/>
      <c r="G95" s="689" t="s">
        <v>380</v>
      </c>
      <c r="H95" s="689"/>
      <c r="I95" s="689"/>
      <c r="J95" s="689"/>
      <c r="K95" s="689"/>
      <c r="L95" s="689"/>
      <c r="M95" s="689"/>
      <c r="N95" s="689"/>
      <c r="O95" s="508" t="s">
        <v>193</v>
      </c>
      <c r="P95" s="509">
        <v>905</v>
      </c>
      <c r="Q95" s="510">
        <v>709</v>
      </c>
      <c r="R95" s="511">
        <v>4529900</v>
      </c>
      <c r="S95" s="512">
        <v>0</v>
      </c>
      <c r="T95" s="513">
        <v>500</v>
      </c>
      <c r="U95" s="513">
        <v>0</v>
      </c>
      <c r="V95" s="514">
        <v>0</v>
      </c>
      <c r="W95" s="485"/>
      <c r="X95" s="485"/>
      <c r="Y95" s="485"/>
      <c r="Z95" s="485"/>
    </row>
    <row r="96" spans="1:26" ht="15" customHeight="1">
      <c r="A96" s="507"/>
      <c r="B96" s="515"/>
      <c r="C96" s="515"/>
      <c r="D96" s="516"/>
      <c r="E96" s="516"/>
      <c r="F96" s="517"/>
      <c r="G96" s="517"/>
      <c r="H96" s="689" t="s">
        <v>381</v>
      </c>
      <c r="I96" s="689"/>
      <c r="J96" s="689"/>
      <c r="K96" s="689"/>
      <c r="L96" s="689"/>
      <c r="M96" s="689"/>
      <c r="N96" s="689"/>
      <c r="O96" s="508" t="s">
        <v>905</v>
      </c>
      <c r="P96" s="509">
        <v>905</v>
      </c>
      <c r="Q96" s="510">
        <v>709</v>
      </c>
      <c r="R96" s="511">
        <v>4529903</v>
      </c>
      <c r="S96" s="512">
        <v>0</v>
      </c>
      <c r="T96" s="513">
        <v>500</v>
      </c>
      <c r="U96" s="513">
        <v>0</v>
      </c>
      <c r="V96" s="514">
        <v>0</v>
      </c>
      <c r="W96" s="485"/>
      <c r="X96" s="485"/>
      <c r="Y96" s="485"/>
      <c r="Z96" s="485"/>
    </row>
    <row r="97" spans="1:26" ht="15" customHeight="1">
      <c r="A97" s="507"/>
      <c r="B97" s="690" t="s">
        <v>195</v>
      </c>
      <c r="C97" s="690"/>
      <c r="D97" s="690"/>
      <c r="E97" s="690"/>
      <c r="F97" s="690"/>
      <c r="G97" s="690"/>
      <c r="H97" s="690"/>
      <c r="I97" s="690"/>
      <c r="J97" s="690"/>
      <c r="K97" s="690"/>
      <c r="L97" s="690"/>
      <c r="M97" s="690"/>
      <c r="N97" s="690"/>
      <c r="O97" s="508" t="s">
        <v>194</v>
      </c>
      <c r="P97" s="509">
        <v>905</v>
      </c>
      <c r="Q97" s="510">
        <v>709</v>
      </c>
      <c r="R97" s="511">
        <v>4529903</v>
      </c>
      <c r="S97" s="512" t="s">
        <v>195</v>
      </c>
      <c r="T97" s="513">
        <v>500</v>
      </c>
      <c r="U97" s="513">
        <v>0</v>
      </c>
      <c r="V97" s="514">
        <v>0</v>
      </c>
      <c r="W97" s="485"/>
      <c r="X97" s="485"/>
      <c r="Y97" s="485"/>
      <c r="Z97" s="485"/>
    </row>
    <row r="98" spans="1:26" ht="15" customHeight="1">
      <c r="A98" s="507"/>
      <c r="B98" s="690" t="s">
        <v>1081</v>
      </c>
      <c r="C98" s="690"/>
      <c r="D98" s="690"/>
      <c r="E98" s="690"/>
      <c r="F98" s="690"/>
      <c r="G98" s="690"/>
      <c r="H98" s="690"/>
      <c r="I98" s="690"/>
      <c r="J98" s="690"/>
      <c r="K98" s="690"/>
      <c r="L98" s="690"/>
      <c r="M98" s="690"/>
      <c r="N98" s="690"/>
      <c r="O98" s="508" t="s">
        <v>1081</v>
      </c>
      <c r="P98" s="509">
        <v>905</v>
      </c>
      <c r="Q98" s="510">
        <v>801</v>
      </c>
      <c r="R98" s="511">
        <v>0</v>
      </c>
      <c r="S98" s="512">
        <v>0</v>
      </c>
      <c r="T98" s="513">
        <v>490.5</v>
      </c>
      <c r="U98" s="513">
        <v>0</v>
      </c>
      <c r="V98" s="514">
        <v>0</v>
      </c>
      <c r="W98" s="485"/>
      <c r="X98" s="485"/>
      <c r="Y98" s="485"/>
      <c r="Z98" s="485"/>
    </row>
    <row r="99" spans="1:26" ht="24.75" customHeight="1">
      <c r="A99" s="507"/>
      <c r="B99" s="515"/>
      <c r="C99" s="515"/>
      <c r="D99" s="516"/>
      <c r="E99" s="516"/>
      <c r="F99" s="689" t="s">
        <v>382</v>
      </c>
      <c r="G99" s="689"/>
      <c r="H99" s="689"/>
      <c r="I99" s="689"/>
      <c r="J99" s="689"/>
      <c r="K99" s="689"/>
      <c r="L99" s="689"/>
      <c r="M99" s="689"/>
      <c r="N99" s="689"/>
      <c r="O99" s="508" t="s">
        <v>906</v>
      </c>
      <c r="P99" s="509">
        <v>905</v>
      </c>
      <c r="Q99" s="510">
        <v>801</v>
      </c>
      <c r="R99" s="511">
        <v>4500000</v>
      </c>
      <c r="S99" s="512">
        <v>0</v>
      </c>
      <c r="T99" s="513">
        <v>490.5</v>
      </c>
      <c r="U99" s="513">
        <v>0</v>
      </c>
      <c r="V99" s="514">
        <v>0</v>
      </c>
      <c r="W99" s="485"/>
      <c r="X99" s="485"/>
      <c r="Y99" s="485"/>
      <c r="Z99" s="485"/>
    </row>
    <row r="100" spans="1:26" ht="24.75" customHeight="1">
      <c r="A100" s="507"/>
      <c r="B100" s="515"/>
      <c r="C100" s="515"/>
      <c r="D100" s="516"/>
      <c r="E100" s="516"/>
      <c r="F100" s="517"/>
      <c r="G100" s="689" t="s">
        <v>383</v>
      </c>
      <c r="H100" s="689"/>
      <c r="I100" s="689"/>
      <c r="J100" s="689"/>
      <c r="K100" s="689"/>
      <c r="L100" s="689"/>
      <c r="M100" s="689"/>
      <c r="N100" s="689"/>
      <c r="O100" s="508" t="s">
        <v>907</v>
      </c>
      <c r="P100" s="509">
        <v>905</v>
      </c>
      <c r="Q100" s="510">
        <v>801</v>
      </c>
      <c r="R100" s="511">
        <v>4500600</v>
      </c>
      <c r="S100" s="512">
        <v>0</v>
      </c>
      <c r="T100" s="513">
        <v>490.5</v>
      </c>
      <c r="U100" s="513">
        <v>0</v>
      </c>
      <c r="V100" s="514">
        <v>0</v>
      </c>
      <c r="W100" s="485"/>
      <c r="X100" s="485"/>
      <c r="Y100" s="485"/>
      <c r="Z100" s="485"/>
    </row>
    <row r="101" spans="1:26" ht="15" customHeight="1">
      <c r="A101" s="507"/>
      <c r="B101" s="690" t="s">
        <v>195</v>
      </c>
      <c r="C101" s="690"/>
      <c r="D101" s="690"/>
      <c r="E101" s="690"/>
      <c r="F101" s="690"/>
      <c r="G101" s="690"/>
      <c r="H101" s="690"/>
      <c r="I101" s="690"/>
      <c r="J101" s="690"/>
      <c r="K101" s="690"/>
      <c r="L101" s="690"/>
      <c r="M101" s="690"/>
      <c r="N101" s="690"/>
      <c r="O101" s="508" t="s">
        <v>194</v>
      </c>
      <c r="P101" s="509">
        <v>905</v>
      </c>
      <c r="Q101" s="510">
        <v>801</v>
      </c>
      <c r="R101" s="511">
        <v>4500600</v>
      </c>
      <c r="S101" s="512" t="s">
        <v>195</v>
      </c>
      <c r="T101" s="513">
        <v>490.5</v>
      </c>
      <c r="U101" s="513">
        <v>0</v>
      </c>
      <c r="V101" s="514">
        <v>0</v>
      </c>
      <c r="W101" s="485"/>
      <c r="X101" s="485"/>
      <c r="Y101" s="485"/>
      <c r="Z101" s="485"/>
    </row>
    <row r="102" spans="1:26" ht="15" customHeight="1">
      <c r="A102" s="507"/>
      <c r="B102" s="690" t="s">
        <v>1085</v>
      </c>
      <c r="C102" s="690"/>
      <c r="D102" s="690"/>
      <c r="E102" s="690"/>
      <c r="F102" s="690"/>
      <c r="G102" s="690"/>
      <c r="H102" s="690"/>
      <c r="I102" s="690"/>
      <c r="J102" s="690"/>
      <c r="K102" s="690"/>
      <c r="L102" s="690"/>
      <c r="M102" s="690"/>
      <c r="N102" s="690"/>
      <c r="O102" s="508" t="s">
        <v>1085</v>
      </c>
      <c r="P102" s="509">
        <v>905</v>
      </c>
      <c r="Q102" s="510">
        <v>902</v>
      </c>
      <c r="R102" s="511">
        <v>0</v>
      </c>
      <c r="S102" s="512">
        <v>0</v>
      </c>
      <c r="T102" s="513">
        <v>161385</v>
      </c>
      <c r="U102" s="513">
        <v>1166.75153</v>
      </c>
      <c r="V102" s="514">
        <v>0</v>
      </c>
      <c r="W102" s="485"/>
      <c r="X102" s="485"/>
      <c r="Y102" s="485"/>
      <c r="Z102" s="485"/>
    </row>
    <row r="103" spans="1:26" ht="15" customHeight="1">
      <c r="A103" s="507"/>
      <c r="B103" s="515"/>
      <c r="C103" s="515"/>
      <c r="D103" s="516"/>
      <c r="E103" s="516"/>
      <c r="F103" s="689" t="s">
        <v>384</v>
      </c>
      <c r="G103" s="689"/>
      <c r="H103" s="689"/>
      <c r="I103" s="689"/>
      <c r="J103" s="689"/>
      <c r="K103" s="689"/>
      <c r="L103" s="689"/>
      <c r="M103" s="689"/>
      <c r="N103" s="689"/>
      <c r="O103" s="508" t="s">
        <v>208</v>
      </c>
      <c r="P103" s="509">
        <v>905</v>
      </c>
      <c r="Q103" s="510">
        <v>902</v>
      </c>
      <c r="R103" s="511">
        <v>4700000</v>
      </c>
      <c r="S103" s="512">
        <v>0</v>
      </c>
      <c r="T103" s="513">
        <v>16824</v>
      </c>
      <c r="U103" s="513">
        <v>0</v>
      </c>
      <c r="V103" s="514">
        <v>0</v>
      </c>
      <c r="W103" s="485"/>
      <c r="X103" s="485"/>
      <c r="Y103" s="485"/>
      <c r="Z103" s="485"/>
    </row>
    <row r="104" spans="1:26" ht="15" customHeight="1">
      <c r="A104" s="507"/>
      <c r="B104" s="515"/>
      <c r="C104" s="515"/>
      <c r="D104" s="516"/>
      <c r="E104" s="516"/>
      <c r="F104" s="517"/>
      <c r="G104" s="689" t="s">
        <v>385</v>
      </c>
      <c r="H104" s="689"/>
      <c r="I104" s="689"/>
      <c r="J104" s="689"/>
      <c r="K104" s="689"/>
      <c r="L104" s="689"/>
      <c r="M104" s="689"/>
      <c r="N104" s="689"/>
      <c r="O104" s="508" t="s">
        <v>193</v>
      </c>
      <c r="P104" s="509">
        <v>905</v>
      </c>
      <c r="Q104" s="510">
        <v>902</v>
      </c>
      <c r="R104" s="511">
        <v>4709900</v>
      </c>
      <c r="S104" s="512">
        <v>0</v>
      </c>
      <c r="T104" s="513">
        <v>16824</v>
      </c>
      <c r="U104" s="513">
        <v>0</v>
      </c>
      <c r="V104" s="514">
        <v>0</v>
      </c>
      <c r="W104" s="485"/>
      <c r="X104" s="485"/>
      <c r="Y104" s="485"/>
      <c r="Z104" s="485"/>
    </row>
    <row r="105" spans="1:26" ht="15" customHeight="1">
      <c r="A105" s="507"/>
      <c r="B105" s="690" t="s">
        <v>195</v>
      </c>
      <c r="C105" s="690"/>
      <c r="D105" s="690"/>
      <c r="E105" s="690"/>
      <c r="F105" s="690"/>
      <c r="G105" s="690"/>
      <c r="H105" s="690"/>
      <c r="I105" s="690"/>
      <c r="J105" s="690"/>
      <c r="K105" s="690"/>
      <c r="L105" s="690"/>
      <c r="M105" s="690"/>
      <c r="N105" s="690"/>
      <c r="O105" s="508" t="s">
        <v>194</v>
      </c>
      <c r="P105" s="509">
        <v>905</v>
      </c>
      <c r="Q105" s="510">
        <v>902</v>
      </c>
      <c r="R105" s="511">
        <v>4709900</v>
      </c>
      <c r="S105" s="512" t="s">
        <v>195</v>
      </c>
      <c r="T105" s="513">
        <v>16824</v>
      </c>
      <c r="U105" s="513">
        <v>0</v>
      </c>
      <c r="V105" s="514">
        <v>0</v>
      </c>
      <c r="W105" s="485"/>
      <c r="X105" s="485"/>
      <c r="Y105" s="485"/>
      <c r="Z105" s="485"/>
    </row>
    <row r="106" spans="1:26" ht="15" customHeight="1">
      <c r="A106" s="507"/>
      <c r="B106" s="515"/>
      <c r="C106" s="515"/>
      <c r="D106" s="516"/>
      <c r="E106" s="516"/>
      <c r="F106" s="689" t="s">
        <v>386</v>
      </c>
      <c r="G106" s="689"/>
      <c r="H106" s="689"/>
      <c r="I106" s="689"/>
      <c r="J106" s="689"/>
      <c r="K106" s="689"/>
      <c r="L106" s="689"/>
      <c r="M106" s="689"/>
      <c r="N106" s="689"/>
      <c r="O106" s="508" t="s">
        <v>212</v>
      </c>
      <c r="P106" s="509">
        <v>905</v>
      </c>
      <c r="Q106" s="510">
        <v>902</v>
      </c>
      <c r="R106" s="511">
        <v>4710000</v>
      </c>
      <c r="S106" s="512">
        <v>0</v>
      </c>
      <c r="T106" s="513">
        <v>144561</v>
      </c>
      <c r="U106" s="513">
        <v>1166.75153</v>
      </c>
      <c r="V106" s="514">
        <v>0</v>
      </c>
      <c r="W106" s="485"/>
      <c r="X106" s="485"/>
      <c r="Y106" s="485"/>
      <c r="Z106" s="485"/>
    </row>
    <row r="107" spans="1:26" ht="15" customHeight="1">
      <c r="A107" s="507"/>
      <c r="B107" s="515"/>
      <c r="C107" s="515"/>
      <c r="D107" s="516"/>
      <c r="E107" s="516"/>
      <c r="F107" s="517"/>
      <c r="G107" s="689" t="s">
        <v>387</v>
      </c>
      <c r="H107" s="689"/>
      <c r="I107" s="689"/>
      <c r="J107" s="689"/>
      <c r="K107" s="689"/>
      <c r="L107" s="689"/>
      <c r="M107" s="689"/>
      <c r="N107" s="689"/>
      <c r="O107" s="508" t="s">
        <v>193</v>
      </c>
      <c r="P107" s="509">
        <v>905</v>
      </c>
      <c r="Q107" s="510">
        <v>902</v>
      </c>
      <c r="R107" s="511">
        <v>4719900</v>
      </c>
      <c r="S107" s="512">
        <v>0</v>
      </c>
      <c r="T107" s="513">
        <v>144561</v>
      </c>
      <c r="U107" s="513">
        <v>1166.75153</v>
      </c>
      <c r="V107" s="514">
        <v>0</v>
      </c>
      <c r="W107" s="485"/>
      <c r="X107" s="485"/>
      <c r="Y107" s="485"/>
      <c r="Z107" s="485"/>
    </row>
    <row r="108" spans="1:26" ht="15" customHeight="1">
      <c r="A108" s="507"/>
      <c r="B108" s="690" t="s">
        <v>195</v>
      </c>
      <c r="C108" s="690"/>
      <c r="D108" s="690"/>
      <c r="E108" s="690"/>
      <c r="F108" s="690"/>
      <c r="G108" s="690"/>
      <c r="H108" s="690"/>
      <c r="I108" s="690"/>
      <c r="J108" s="690"/>
      <c r="K108" s="690"/>
      <c r="L108" s="690"/>
      <c r="M108" s="690"/>
      <c r="N108" s="690"/>
      <c r="O108" s="508" t="s">
        <v>194</v>
      </c>
      <c r="P108" s="509">
        <v>905</v>
      </c>
      <c r="Q108" s="510">
        <v>902</v>
      </c>
      <c r="R108" s="511">
        <v>4719900</v>
      </c>
      <c r="S108" s="512" t="s">
        <v>195</v>
      </c>
      <c r="T108" s="513">
        <v>39258</v>
      </c>
      <c r="U108" s="513">
        <v>0</v>
      </c>
      <c r="V108" s="514">
        <v>0</v>
      </c>
      <c r="W108" s="485"/>
      <c r="X108" s="485"/>
      <c r="Y108" s="485"/>
      <c r="Z108" s="485"/>
    </row>
    <row r="109" spans="1:26" ht="60.75" customHeight="1">
      <c r="A109" s="507"/>
      <c r="B109" s="515"/>
      <c r="C109" s="515"/>
      <c r="D109" s="516"/>
      <c r="E109" s="516"/>
      <c r="F109" s="517"/>
      <c r="G109" s="517"/>
      <c r="H109" s="689" t="s">
        <v>388</v>
      </c>
      <c r="I109" s="689"/>
      <c r="J109" s="689"/>
      <c r="K109" s="689"/>
      <c r="L109" s="689"/>
      <c r="M109" s="689"/>
      <c r="N109" s="689"/>
      <c r="O109" s="508" t="s">
        <v>1319</v>
      </c>
      <c r="P109" s="509">
        <v>905</v>
      </c>
      <c r="Q109" s="510">
        <v>902</v>
      </c>
      <c r="R109" s="511">
        <v>4719902</v>
      </c>
      <c r="S109" s="512">
        <v>0</v>
      </c>
      <c r="T109" s="513">
        <v>99611.99999999999</v>
      </c>
      <c r="U109" s="513">
        <v>1083.71453</v>
      </c>
      <c r="V109" s="514">
        <v>0</v>
      </c>
      <c r="W109" s="485"/>
      <c r="X109" s="485"/>
      <c r="Y109" s="485"/>
      <c r="Z109" s="485"/>
    </row>
    <row r="110" spans="1:26" ht="15" customHeight="1">
      <c r="A110" s="507"/>
      <c r="B110" s="690" t="s">
        <v>195</v>
      </c>
      <c r="C110" s="690"/>
      <c r="D110" s="690"/>
      <c r="E110" s="690"/>
      <c r="F110" s="690"/>
      <c r="G110" s="690"/>
      <c r="H110" s="690"/>
      <c r="I110" s="690"/>
      <c r="J110" s="690"/>
      <c r="K110" s="690"/>
      <c r="L110" s="690"/>
      <c r="M110" s="690"/>
      <c r="N110" s="690"/>
      <c r="O110" s="508" t="s">
        <v>194</v>
      </c>
      <c r="P110" s="509">
        <v>905</v>
      </c>
      <c r="Q110" s="510">
        <v>902</v>
      </c>
      <c r="R110" s="511">
        <v>4719902</v>
      </c>
      <c r="S110" s="512" t="s">
        <v>195</v>
      </c>
      <c r="T110" s="513">
        <v>99611.99999999999</v>
      </c>
      <c r="U110" s="513">
        <v>1083.71453</v>
      </c>
      <c r="V110" s="514">
        <v>0</v>
      </c>
      <c r="W110" s="485"/>
      <c r="X110" s="485"/>
      <c r="Y110" s="485"/>
      <c r="Z110" s="485"/>
    </row>
    <row r="111" spans="1:26" ht="88.5" customHeight="1">
      <c r="A111" s="507"/>
      <c r="B111" s="515"/>
      <c r="C111" s="515"/>
      <c r="D111" s="516"/>
      <c r="E111" s="516"/>
      <c r="F111" s="517"/>
      <c r="G111" s="517"/>
      <c r="H111" s="689" t="s">
        <v>389</v>
      </c>
      <c r="I111" s="689"/>
      <c r="J111" s="689"/>
      <c r="K111" s="689"/>
      <c r="L111" s="689"/>
      <c r="M111" s="689"/>
      <c r="N111" s="689"/>
      <c r="O111" s="508" t="s">
        <v>1320</v>
      </c>
      <c r="P111" s="509">
        <v>905</v>
      </c>
      <c r="Q111" s="510">
        <v>902</v>
      </c>
      <c r="R111" s="511">
        <v>4719903</v>
      </c>
      <c r="S111" s="512">
        <v>0</v>
      </c>
      <c r="T111" s="513">
        <v>5691</v>
      </c>
      <c r="U111" s="513">
        <v>83.037</v>
      </c>
      <c r="V111" s="514">
        <v>0</v>
      </c>
      <c r="W111" s="485"/>
      <c r="X111" s="485"/>
      <c r="Y111" s="485"/>
      <c r="Z111" s="485"/>
    </row>
    <row r="112" spans="1:26" ht="15" customHeight="1">
      <c r="A112" s="507"/>
      <c r="B112" s="690" t="s">
        <v>195</v>
      </c>
      <c r="C112" s="690"/>
      <c r="D112" s="690"/>
      <c r="E112" s="690"/>
      <c r="F112" s="690"/>
      <c r="G112" s="690"/>
      <c r="H112" s="690"/>
      <c r="I112" s="690"/>
      <c r="J112" s="690"/>
      <c r="K112" s="690"/>
      <c r="L112" s="690"/>
      <c r="M112" s="690"/>
      <c r="N112" s="690"/>
      <c r="O112" s="508" t="s">
        <v>194</v>
      </c>
      <c r="P112" s="509">
        <v>905</v>
      </c>
      <c r="Q112" s="510">
        <v>902</v>
      </c>
      <c r="R112" s="511">
        <v>4719903</v>
      </c>
      <c r="S112" s="512" t="s">
        <v>195</v>
      </c>
      <c r="T112" s="513">
        <v>5691</v>
      </c>
      <c r="U112" s="513">
        <v>83.037</v>
      </c>
      <c r="V112" s="514">
        <v>0</v>
      </c>
      <c r="W112" s="485"/>
      <c r="X112" s="485"/>
      <c r="Y112" s="485"/>
      <c r="Z112" s="485"/>
    </row>
    <row r="113" spans="1:26" ht="15" customHeight="1">
      <c r="A113" s="507"/>
      <c r="B113" s="690" t="s">
        <v>1087</v>
      </c>
      <c r="C113" s="690"/>
      <c r="D113" s="690"/>
      <c r="E113" s="690"/>
      <c r="F113" s="690"/>
      <c r="G113" s="690"/>
      <c r="H113" s="690"/>
      <c r="I113" s="690"/>
      <c r="J113" s="690"/>
      <c r="K113" s="690"/>
      <c r="L113" s="690"/>
      <c r="M113" s="690"/>
      <c r="N113" s="690"/>
      <c r="O113" s="508" t="s">
        <v>1087</v>
      </c>
      <c r="P113" s="509">
        <v>905</v>
      </c>
      <c r="Q113" s="510">
        <v>904</v>
      </c>
      <c r="R113" s="511">
        <v>0</v>
      </c>
      <c r="S113" s="512">
        <v>0</v>
      </c>
      <c r="T113" s="513">
        <v>22349</v>
      </c>
      <c r="U113" s="513">
        <v>16678</v>
      </c>
      <c r="V113" s="514">
        <v>0</v>
      </c>
      <c r="W113" s="485"/>
      <c r="X113" s="485"/>
      <c r="Y113" s="485"/>
      <c r="Z113" s="485"/>
    </row>
    <row r="114" spans="1:26" ht="15" customHeight="1">
      <c r="A114" s="507"/>
      <c r="B114" s="515"/>
      <c r="C114" s="515"/>
      <c r="D114" s="516"/>
      <c r="E114" s="516"/>
      <c r="F114" s="689" t="s">
        <v>371</v>
      </c>
      <c r="G114" s="689"/>
      <c r="H114" s="689"/>
      <c r="I114" s="689"/>
      <c r="J114" s="689"/>
      <c r="K114" s="689"/>
      <c r="L114" s="689"/>
      <c r="M114" s="689"/>
      <c r="N114" s="689"/>
      <c r="O114" s="508" t="s">
        <v>236</v>
      </c>
      <c r="P114" s="509">
        <v>905</v>
      </c>
      <c r="Q114" s="510">
        <v>904</v>
      </c>
      <c r="R114" s="511">
        <v>5200000</v>
      </c>
      <c r="S114" s="512">
        <v>0</v>
      </c>
      <c r="T114" s="513">
        <v>22349</v>
      </c>
      <c r="U114" s="513">
        <v>16678</v>
      </c>
      <c r="V114" s="514">
        <v>0</v>
      </c>
      <c r="W114" s="485"/>
      <c r="X114" s="485"/>
      <c r="Y114" s="485"/>
      <c r="Z114" s="485"/>
    </row>
    <row r="115" spans="1:26" ht="60.75" customHeight="1">
      <c r="A115" s="507"/>
      <c r="B115" s="515"/>
      <c r="C115" s="515"/>
      <c r="D115" s="516"/>
      <c r="E115" s="516"/>
      <c r="F115" s="517"/>
      <c r="G115" s="689" t="s">
        <v>390</v>
      </c>
      <c r="H115" s="689"/>
      <c r="I115" s="689"/>
      <c r="J115" s="689"/>
      <c r="K115" s="689"/>
      <c r="L115" s="689"/>
      <c r="M115" s="689"/>
      <c r="N115" s="689"/>
      <c r="O115" s="508" t="s">
        <v>908</v>
      </c>
      <c r="P115" s="509">
        <v>905</v>
      </c>
      <c r="Q115" s="510">
        <v>904</v>
      </c>
      <c r="R115" s="511">
        <v>5201800</v>
      </c>
      <c r="S115" s="512">
        <v>0</v>
      </c>
      <c r="T115" s="513">
        <v>22349</v>
      </c>
      <c r="U115" s="513">
        <v>16678</v>
      </c>
      <c r="V115" s="514">
        <v>0</v>
      </c>
      <c r="W115" s="485"/>
      <c r="X115" s="485"/>
      <c r="Y115" s="485"/>
      <c r="Z115" s="485"/>
    </row>
    <row r="116" spans="1:26" ht="15" customHeight="1">
      <c r="A116" s="507"/>
      <c r="B116" s="690" t="s">
        <v>195</v>
      </c>
      <c r="C116" s="690"/>
      <c r="D116" s="690"/>
      <c r="E116" s="690"/>
      <c r="F116" s="690"/>
      <c r="G116" s="690"/>
      <c r="H116" s="690"/>
      <c r="I116" s="690"/>
      <c r="J116" s="690"/>
      <c r="K116" s="690"/>
      <c r="L116" s="690"/>
      <c r="M116" s="690"/>
      <c r="N116" s="690"/>
      <c r="O116" s="508" t="s">
        <v>194</v>
      </c>
      <c r="P116" s="509">
        <v>905</v>
      </c>
      <c r="Q116" s="510">
        <v>904</v>
      </c>
      <c r="R116" s="511">
        <v>5201800</v>
      </c>
      <c r="S116" s="512" t="s">
        <v>195</v>
      </c>
      <c r="T116" s="513">
        <v>22349</v>
      </c>
      <c r="U116" s="513">
        <v>16678</v>
      </c>
      <c r="V116" s="514">
        <v>0</v>
      </c>
      <c r="W116" s="485"/>
      <c r="X116" s="485"/>
      <c r="Y116" s="485"/>
      <c r="Z116" s="485"/>
    </row>
    <row r="117" spans="1:26" ht="15" customHeight="1">
      <c r="A117" s="507"/>
      <c r="B117" s="690" t="s">
        <v>1088</v>
      </c>
      <c r="C117" s="690"/>
      <c r="D117" s="690"/>
      <c r="E117" s="690"/>
      <c r="F117" s="690"/>
      <c r="G117" s="690"/>
      <c r="H117" s="690"/>
      <c r="I117" s="690"/>
      <c r="J117" s="690"/>
      <c r="K117" s="690"/>
      <c r="L117" s="690"/>
      <c r="M117" s="690"/>
      <c r="N117" s="690"/>
      <c r="O117" s="508" t="s">
        <v>1088</v>
      </c>
      <c r="P117" s="509">
        <v>905</v>
      </c>
      <c r="Q117" s="510">
        <v>909</v>
      </c>
      <c r="R117" s="511">
        <v>0</v>
      </c>
      <c r="S117" s="512">
        <v>0</v>
      </c>
      <c r="T117" s="513">
        <v>81259</v>
      </c>
      <c r="U117" s="513">
        <v>48710.76147</v>
      </c>
      <c r="V117" s="514">
        <v>3412.4300000000003</v>
      </c>
      <c r="W117" s="485"/>
      <c r="X117" s="485"/>
      <c r="Y117" s="485"/>
      <c r="Z117" s="485"/>
    </row>
    <row r="118" spans="1:26" ht="15" customHeight="1">
      <c r="A118" s="507"/>
      <c r="B118" s="515"/>
      <c r="C118" s="515"/>
      <c r="D118" s="516"/>
      <c r="E118" s="516"/>
      <c r="F118" s="689" t="s">
        <v>391</v>
      </c>
      <c r="G118" s="689"/>
      <c r="H118" s="689"/>
      <c r="I118" s="689"/>
      <c r="J118" s="689"/>
      <c r="K118" s="689"/>
      <c r="L118" s="689"/>
      <c r="M118" s="689"/>
      <c r="N118" s="689"/>
      <c r="O118" s="508" t="s">
        <v>218</v>
      </c>
      <c r="P118" s="509">
        <v>905</v>
      </c>
      <c r="Q118" s="510">
        <v>909</v>
      </c>
      <c r="R118" s="511">
        <v>4860000</v>
      </c>
      <c r="S118" s="512">
        <v>0</v>
      </c>
      <c r="T118" s="513">
        <v>81259</v>
      </c>
      <c r="U118" s="513">
        <v>48710.76147</v>
      </c>
      <c r="V118" s="514">
        <v>3412.4300000000003</v>
      </c>
      <c r="W118" s="485"/>
      <c r="X118" s="485"/>
      <c r="Y118" s="485"/>
      <c r="Z118" s="485"/>
    </row>
    <row r="119" spans="1:26" ht="15" customHeight="1">
      <c r="A119" s="507"/>
      <c r="B119" s="515"/>
      <c r="C119" s="515"/>
      <c r="D119" s="516"/>
      <c r="E119" s="516"/>
      <c r="F119" s="517"/>
      <c r="G119" s="689" t="s">
        <v>392</v>
      </c>
      <c r="H119" s="689"/>
      <c r="I119" s="689"/>
      <c r="J119" s="689"/>
      <c r="K119" s="689"/>
      <c r="L119" s="689"/>
      <c r="M119" s="689"/>
      <c r="N119" s="689"/>
      <c r="O119" s="508" t="s">
        <v>193</v>
      </c>
      <c r="P119" s="509">
        <v>905</v>
      </c>
      <c r="Q119" s="510">
        <v>909</v>
      </c>
      <c r="R119" s="511">
        <v>4869900</v>
      </c>
      <c r="S119" s="512">
        <v>0</v>
      </c>
      <c r="T119" s="513">
        <v>81259</v>
      </c>
      <c r="U119" s="513">
        <v>48710.76147</v>
      </c>
      <c r="V119" s="514">
        <v>3412.4300000000003</v>
      </c>
      <c r="W119" s="485"/>
      <c r="X119" s="485"/>
      <c r="Y119" s="485"/>
      <c r="Z119" s="485"/>
    </row>
    <row r="120" spans="1:26" ht="84.75" customHeight="1">
      <c r="A120" s="507"/>
      <c r="B120" s="515"/>
      <c r="C120" s="515"/>
      <c r="D120" s="516"/>
      <c r="E120" s="516"/>
      <c r="F120" s="517"/>
      <c r="G120" s="517"/>
      <c r="H120" s="689" t="s">
        <v>393</v>
      </c>
      <c r="I120" s="689"/>
      <c r="J120" s="689"/>
      <c r="K120" s="689"/>
      <c r="L120" s="689"/>
      <c r="M120" s="689"/>
      <c r="N120" s="689"/>
      <c r="O120" s="508" t="s">
        <v>1321</v>
      </c>
      <c r="P120" s="509">
        <v>905</v>
      </c>
      <c r="Q120" s="510">
        <v>909</v>
      </c>
      <c r="R120" s="511">
        <v>4869901</v>
      </c>
      <c r="S120" s="512">
        <v>0</v>
      </c>
      <c r="T120" s="513">
        <v>81259</v>
      </c>
      <c r="U120" s="513">
        <v>48710.76147</v>
      </c>
      <c r="V120" s="514">
        <v>3412.4300000000003</v>
      </c>
      <c r="W120" s="485"/>
      <c r="X120" s="485"/>
      <c r="Y120" s="485"/>
      <c r="Z120" s="485"/>
    </row>
    <row r="121" spans="1:26" ht="15" customHeight="1">
      <c r="A121" s="507"/>
      <c r="B121" s="690" t="s">
        <v>195</v>
      </c>
      <c r="C121" s="690"/>
      <c r="D121" s="690"/>
      <c r="E121" s="690"/>
      <c r="F121" s="690"/>
      <c r="G121" s="690"/>
      <c r="H121" s="690"/>
      <c r="I121" s="690"/>
      <c r="J121" s="690"/>
      <c r="K121" s="690"/>
      <c r="L121" s="690"/>
      <c r="M121" s="690"/>
      <c r="N121" s="690"/>
      <c r="O121" s="508" t="s">
        <v>194</v>
      </c>
      <c r="P121" s="509">
        <v>905</v>
      </c>
      <c r="Q121" s="510">
        <v>909</v>
      </c>
      <c r="R121" s="511">
        <v>4869901</v>
      </c>
      <c r="S121" s="512" t="s">
        <v>195</v>
      </c>
      <c r="T121" s="513">
        <v>81259</v>
      </c>
      <c r="U121" s="513">
        <v>48710.76147</v>
      </c>
      <c r="V121" s="514">
        <v>3412.4300000000003</v>
      </c>
      <c r="W121" s="485"/>
      <c r="X121" s="485"/>
      <c r="Y121" s="485"/>
      <c r="Z121" s="485"/>
    </row>
    <row r="122" spans="1:26" ht="15" customHeight="1">
      <c r="A122" s="507"/>
      <c r="B122" s="690" t="s">
        <v>1091</v>
      </c>
      <c r="C122" s="690"/>
      <c r="D122" s="690"/>
      <c r="E122" s="690"/>
      <c r="F122" s="690"/>
      <c r="G122" s="690"/>
      <c r="H122" s="690"/>
      <c r="I122" s="690"/>
      <c r="J122" s="690"/>
      <c r="K122" s="690"/>
      <c r="L122" s="690"/>
      <c r="M122" s="690"/>
      <c r="N122" s="690"/>
      <c r="O122" s="508" t="s">
        <v>1091</v>
      </c>
      <c r="P122" s="509">
        <v>905</v>
      </c>
      <c r="Q122" s="510">
        <v>1002</v>
      </c>
      <c r="R122" s="511">
        <v>0</v>
      </c>
      <c r="S122" s="512">
        <v>0</v>
      </c>
      <c r="T122" s="513">
        <v>67822.671</v>
      </c>
      <c r="U122" s="513">
        <v>40807.71922</v>
      </c>
      <c r="V122" s="514">
        <v>1446.0749500000002</v>
      </c>
      <c r="W122" s="485"/>
      <c r="X122" s="485"/>
      <c r="Y122" s="485"/>
      <c r="Z122" s="485"/>
    </row>
    <row r="123" spans="1:26" ht="15" customHeight="1">
      <c r="A123" s="507"/>
      <c r="B123" s="515"/>
      <c r="C123" s="515"/>
      <c r="D123" s="516"/>
      <c r="E123" s="516"/>
      <c r="F123" s="689" t="s">
        <v>394</v>
      </c>
      <c r="G123" s="689"/>
      <c r="H123" s="689"/>
      <c r="I123" s="689"/>
      <c r="J123" s="689"/>
      <c r="K123" s="689"/>
      <c r="L123" s="689"/>
      <c r="M123" s="689"/>
      <c r="N123" s="689"/>
      <c r="O123" s="508" t="s">
        <v>219</v>
      </c>
      <c r="P123" s="509">
        <v>905</v>
      </c>
      <c r="Q123" s="510">
        <v>1002</v>
      </c>
      <c r="R123" s="511">
        <v>5070000</v>
      </c>
      <c r="S123" s="512">
        <v>0</v>
      </c>
      <c r="T123" s="513">
        <v>67822.671</v>
      </c>
      <c r="U123" s="513">
        <v>40807.71922</v>
      </c>
      <c r="V123" s="514">
        <v>1446.0749500000002</v>
      </c>
      <c r="W123" s="485"/>
      <c r="X123" s="485"/>
      <c r="Y123" s="485"/>
      <c r="Z123" s="485"/>
    </row>
    <row r="124" spans="1:26" ht="15" customHeight="1">
      <c r="A124" s="507"/>
      <c r="B124" s="515"/>
      <c r="C124" s="515"/>
      <c r="D124" s="516"/>
      <c r="E124" s="516"/>
      <c r="F124" s="517"/>
      <c r="G124" s="689" t="s">
        <v>395</v>
      </c>
      <c r="H124" s="689"/>
      <c r="I124" s="689"/>
      <c r="J124" s="689"/>
      <c r="K124" s="689"/>
      <c r="L124" s="689"/>
      <c r="M124" s="689"/>
      <c r="N124" s="689"/>
      <c r="O124" s="508" t="s">
        <v>193</v>
      </c>
      <c r="P124" s="509">
        <v>905</v>
      </c>
      <c r="Q124" s="510">
        <v>1002</v>
      </c>
      <c r="R124" s="511">
        <v>5079900</v>
      </c>
      <c r="S124" s="512">
        <v>0</v>
      </c>
      <c r="T124" s="513">
        <v>67822.671</v>
      </c>
      <c r="U124" s="513">
        <v>40807.71922</v>
      </c>
      <c r="V124" s="514">
        <v>1446.0749500000002</v>
      </c>
      <c r="W124" s="485"/>
      <c r="X124" s="485"/>
      <c r="Y124" s="485"/>
      <c r="Z124" s="485"/>
    </row>
    <row r="125" spans="1:26" ht="36.75" customHeight="1">
      <c r="A125" s="507"/>
      <c r="B125" s="515"/>
      <c r="C125" s="515"/>
      <c r="D125" s="516"/>
      <c r="E125" s="516"/>
      <c r="F125" s="517"/>
      <c r="G125" s="517"/>
      <c r="H125" s="689" t="s">
        <v>396</v>
      </c>
      <c r="I125" s="689"/>
      <c r="J125" s="689"/>
      <c r="K125" s="689"/>
      <c r="L125" s="689"/>
      <c r="M125" s="689"/>
      <c r="N125" s="689"/>
      <c r="O125" s="508" t="s">
        <v>1323</v>
      </c>
      <c r="P125" s="509">
        <v>905</v>
      </c>
      <c r="Q125" s="510">
        <v>1002</v>
      </c>
      <c r="R125" s="511">
        <v>5079902</v>
      </c>
      <c r="S125" s="512">
        <v>0</v>
      </c>
      <c r="T125" s="513">
        <v>66444</v>
      </c>
      <c r="U125" s="513">
        <v>40008.10422</v>
      </c>
      <c r="V125" s="514">
        <v>1446.0749500000002</v>
      </c>
      <c r="W125" s="485"/>
      <c r="X125" s="485"/>
      <c r="Y125" s="485"/>
      <c r="Z125" s="485"/>
    </row>
    <row r="126" spans="1:26" ht="15" customHeight="1">
      <c r="A126" s="507"/>
      <c r="B126" s="690" t="s">
        <v>195</v>
      </c>
      <c r="C126" s="690"/>
      <c r="D126" s="690"/>
      <c r="E126" s="690"/>
      <c r="F126" s="690"/>
      <c r="G126" s="690"/>
      <c r="H126" s="690"/>
      <c r="I126" s="690"/>
      <c r="J126" s="690"/>
      <c r="K126" s="690"/>
      <c r="L126" s="690"/>
      <c r="M126" s="690"/>
      <c r="N126" s="690"/>
      <c r="O126" s="508" t="s">
        <v>194</v>
      </c>
      <c r="P126" s="509">
        <v>905</v>
      </c>
      <c r="Q126" s="510">
        <v>1002</v>
      </c>
      <c r="R126" s="511">
        <v>5079902</v>
      </c>
      <c r="S126" s="512" t="s">
        <v>195</v>
      </c>
      <c r="T126" s="513">
        <v>66444</v>
      </c>
      <c r="U126" s="513">
        <v>40008.10422</v>
      </c>
      <c r="V126" s="514">
        <v>1446.0749500000002</v>
      </c>
      <c r="W126" s="485"/>
      <c r="X126" s="485"/>
      <c r="Y126" s="485"/>
      <c r="Z126" s="485"/>
    </row>
    <row r="127" spans="1:26" ht="72.75" customHeight="1">
      <c r="A127" s="507"/>
      <c r="B127" s="515"/>
      <c r="C127" s="515"/>
      <c r="D127" s="516"/>
      <c r="E127" s="516"/>
      <c r="F127" s="517"/>
      <c r="G127" s="517"/>
      <c r="H127" s="689" t="s">
        <v>397</v>
      </c>
      <c r="I127" s="689"/>
      <c r="J127" s="689"/>
      <c r="K127" s="689"/>
      <c r="L127" s="689"/>
      <c r="M127" s="689"/>
      <c r="N127" s="689"/>
      <c r="O127" s="508" t="s">
        <v>1324</v>
      </c>
      <c r="P127" s="509">
        <v>905</v>
      </c>
      <c r="Q127" s="510">
        <v>1002</v>
      </c>
      <c r="R127" s="511">
        <v>5079903</v>
      </c>
      <c r="S127" s="512">
        <v>0</v>
      </c>
      <c r="T127" s="513">
        <v>1378.671</v>
      </c>
      <c r="U127" s="513">
        <v>799.615</v>
      </c>
      <c r="V127" s="514">
        <v>0</v>
      </c>
      <c r="W127" s="485"/>
      <c r="X127" s="485"/>
      <c r="Y127" s="485"/>
      <c r="Z127" s="485"/>
    </row>
    <row r="128" spans="1:26" ht="15" customHeight="1">
      <c r="A128" s="507"/>
      <c r="B128" s="690" t="s">
        <v>195</v>
      </c>
      <c r="C128" s="690"/>
      <c r="D128" s="690"/>
      <c r="E128" s="690"/>
      <c r="F128" s="690"/>
      <c r="G128" s="690"/>
      <c r="H128" s="690"/>
      <c r="I128" s="690"/>
      <c r="J128" s="690"/>
      <c r="K128" s="690"/>
      <c r="L128" s="690"/>
      <c r="M128" s="690"/>
      <c r="N128" s="690"/>
      <c r="O128" s="508" t="s">
        <v>194</v>
      </c>
      <c r="P128" s="509">
        <v>905</v>
      </c>
      <c r="Q128" s="510">
        <v>1002</v>
      </c>
      <c r="R128" s="511">
        <v>5079903</v>
      </c>
      <c r="S128" s="512" t="s">
        <v>195</v>
      </c>
      <c r="T128" s="513">
        <v>1378.671</v>
      </c>
      <c r="U128" s="513">
        <v>799.615</v>
      </c>
      <c r="V128" s="514">
        <v>0</v>
      </c>
      <c r="W128" s="485"/>
      <c r="X128" s="485"/>
      <c r="Y128" s="485"/>
      <c r="Z128" s="485"/>
    </row>
    <row r="129" spans="1:26" ht="15" customHeight="1">
      <c r="A129" s="507"/>
      <c r="B129" s="690" t="s">
        <v>1092</v>
      </c>
      <c r="C129" s="690"/>
      <c r="D129" s="690"/>
      <c r="E129" s="690"/>
      <c r="F129" s="690"/>
      <c r="G129" s="690"/>
      <c r="H129" s="690"/>
      <c r="I129" s="690"/>
      <c r="J129" s="690"/>
      <c r="K129" s="690"/>
      <c r="L129" s="690"/>
      <c r="M129" s="690"/>
      <c r="N129" s="690"/>
      <c r="O129" s="508" t="s">
        <v>1092</v>
      </c>
      <c r="P129" s="509">
        <v>905</v>
      </c>
      <c r="Q129" s="510">
        <v>1003</v>
      </c>
      <c r="R129" s="511">
        <v>0</v>
      </c>
      <c r="S129" s="512">
        <v>0</v>
      </c>
      <c r="T129" s="513">
        <v>7424.973599999999</v>
      </c>
      <c r="U129" s="513">
        <v>400.23658</v>
      </c>
      <c r="V129" s="514">
        <v>0</v>
      </c>
      <c r="W129" s="485"/>
      <c r="X129" s="485"/>
      <c r="Y129" s="485"/>
      <c r="Z129" s="485"/>
    </row>
    <row r="130" spans="1:26" ht="15" customHeight="1">
      <c r="A130" s="507"/>
      <c r="B130" s="687"/>
      <c r="C130" s="687"/>
      <c r="D130" s="688"/>
      <c r="E130" s="688"/>
      <c r="F130" s="689" t="s">
        <v>398</v>
      </c>
      <c r="G130" s="689"/>
      <c r="H130" s="689"/>
      <c r="I130" s="689"/>
      <c r="J130" s="689"/>
      <c r="K130" s="689"/>
      <c r="L130" s="689"/>
      <c r="M130" s="689"/>
      <c r="N130" s="689"/>
      <c r="O130" s="508" t="s">
        <v>909</v>
      </c>
      <c r="P130" s="509">
        <v>905</v>
      </c>
      <c r="Q130" s="510">
        <v>1003</v>
      </c>
      <c r="R130" s="511">
        <v>5050000</v>
      </c>
      <c r="S130" s="512">
        <v>0</v>
      </c>
      <c r="T130" s="513">
        <v>7424.973599999999</v>
      </c>
      <c r="U130" s="513">
        <v>400.23658</v>
      </c>
      <c r="V130" s="514">
        <v>0</v>
      </c>
      <c r="W130" s="485"/>
      <c r="X130" s="485"/>
      <c r="Y130" s="485"/>
      <c r="Z130" s="485"/>
    </row>
    <row r="131" spans="1:26" ht="24.75" customHeight="1">
      <c r="A131" s="507"/>
      <c r="B131" s="515"/>
      <c r="C131" s="515"/>
      <c r="D131" s="516"/>
      <c r="E131" s="516"/>
      <c r="F131" s="517"/>
      <c r="G131" s="689" t="s">
        <v>399</v>
      </c>
      <c r="H131" s="689"/>
      <c r="I131" s="689"/>
      <c r="J131" s="689"/>
      <c r="K131" s="689"/>
      <c r="L131" s="689"/>
      <c r="M131" s="689"/>
      <c r="N131" s="689"/>
      <c r="O131" s="508" t="s">
        <v>910</v>
      </c>
      <c r="P131" s="509">
        <v>905</v>
      </c>
      <c r="Q131" s="510">
        <v>1003</v>
      </c>
      <c r="R131" s="511">
        <v>5054800</v>
      </c>
      <c r="S131" s="512">
        <v>0</v>
      </c>
      <c r="T131" s="513">
        <v>7424.973599999999</v>
      </c>
      <c r="U131" s="513">
        <v>400.23658</v>
      </c>
      <c r="V131" s="514">
        <v>0</v>
      </c>
      <c r="W131" s="485"/>
      <c r="X131" s="485"/>
      <c r="Y131" s="485"/>
      <c r="Z131" s="485"/>
    </row>
    <row r="132" spans="1:26" ht="24.75" customHeight="1">
      <c r="A132" s="507"/>
      <c r="B132" s="515"/>
      <c r="C132" s="515"/>
      <c r="D132" s="516"/>
      <c r="E132" s="516"/>
      <c r="F132" s="517"/>
      <c r="G132" s="517"/>
      <c r="H132" s="689" t="s">
        <v>400</v>
      </c>
      <c r="I132" s="689"/>
      <c r="J132" s="689"/>
      <c r="K132" s="689"/>
      <c r="L132" s="689"/>
      <c r="M132" s="689"/>
      <c r="N132" s="689"/>
      <c r="O132" s="508" t="s">
        <v>911</v>
      </c>
      <c r="P132" s="509">
        <v>905</v>
      </c>
      <c r="Q132" s="510">
        <v>1003</v>
      </c>
      <c r="R132" s="511">
        <v>5054803</v>
      </c>
      <c r="S132" s="512">
        <v>0</v>
      </c>
      <c r="T132" s="513">
        <v>7424.973599999999</v>
      </c>
      <c r="U132" s="513">
        <v>400.23658</v>
      </c>
      <c r="V132" s="514">
        <v>0</v>
      </c>
      <c r="W132" s="485"/>
      <c r="X132" s="485"/>
      <c r="Y132" s="485"/>
      <c r="Z132" s="485"/>
    </row>
    <row r="133" spans="1:26" ht="15" customHeight="1">
      <c r="A133" s="507"/>
      <c r="B133" s="690" t="s">
        <v>195</v>
      </c>
      <c r="C133" s="690"/>
      <c r="D133" s="690"/>
      <c r="E133" s="690"/>
      <c r="F133" s="690"/>
      <c r="G133" s="690"/>
      <c r="H133" s="690"/>
      <c r="I133" s="690"/>
      <c r="J133" s="690"/>
      <c r="K133" s="690"/>
      <c r="L133" s="690"/>
      <c r="M133" s="690"/>
      <c r="N133" s="690"/>
      <c r="O133" s="508" t="s">
        <v>194</v>
      </c>
      <c r="P133" s="509">
        <v>905</v>
      </c>
      <c r="Q133" s="510">
        <v>1003</v>
      </c>
      <c r="R133" s="511">
        <v>5054803</v>
      </c>
      <c r="S133" s="512" t="s">
        <v>195</v>
      </c>
      <c r="T133" s="513">
        <v>7424.973599999999</v>
      </c>
      <c r="U133" s="513">
        <v>400.23658</v>
      </c>
      <c r="V133" s="514">
        <v>0</v>
      </c>
      <c r="W133" s="485"/>
      <c r="X133" s="485"/>
      <c r="Y133" s="485"/>
      <c r="Z133" s="485"/>
    </row>
    <row r="134" spans="1:26" ht="15" customHeight="1">
      <c r="A134" s="507"/>
      <c r="B134" s="690" t="s">
        <v>1093</v>
      </c>
      <c r="C134" s="690"/>
      <c r="D134" s="690"/>
      <c r="E134" s="690"/>
      <c r="F134" s="690"/>
      <c r="G134" s="690"/>
      <c r="H134" s="690"/>
      <c r="I134" s="690"/>
      <c r="J134" s="690"/>
      <c r="K134" s="690"/>
      <c r="L134" s="690"/>
      <c r="M134" s="690"/>
      <c r="N134" s="690"/>
      <c r="O134" s="508" t="s">
        <v>1093</v>
      </c>
      <c r="P134" s="509">
        <v>905</v>
      </c>
      <c r="Q134" s="510">
        <v>1004</v>
      </c>
      <c r="R134" s="511">
        <v>0</v>
      </c>
      <c r="S134" s="512">
        <v>0</v>
      </c>
      <c r="T134" s="513">
        <v>136577.258</v>
      </c>
      <c r="U134" s="513">
        <v>10009.82712</v>
      </c>
      <c r="V134" s="514">
        <v>0</v>
      </c>
      <c r="W134" s="485"/>
      <c r="X134" s="485"/>
      <c r="Y134" s="485"/>
      <c r="Z134" s="485"/>
    </row>
    <row r="135" spans="1:26" ht="24.75" customHeight="1">
      <c r="A135" s="507"/>
      <c r="B135" s="515"/>
      <c r="C135" s="515"/>
      <c r="D135" s="516"/>
      <c r="E135" s="516"/>
      <c r="F135" s="689" t="s">
        <v>401</v>
      </c>
      <c r="G135" s="689"/>
      <c r="H135" s="689"/>
      <c r="I135" s="689"/>
      <c r="J135" s="689"/>
      <c r="K135" s="689"/>
      <c r="L135" s="689"/>
      <c r="M135" s="689"/>
      <c r="N135" s="689"/>
      <c r="O135" s="508" t="s">
        <v>912</v>
      </c>
      <c r="P135" s="509">
        <v>905</v>
      </c>
      <c r="Q135" s="510">
        <v>1004</v>
      </c>
      <c r="R135" s="511">
        <v>5140000</v>
      </c>
      <c r="S135" s="512">
        <v>0</v>
      </c>
      <c r="T135" s="513">
        <v>53391</v>
      </c>
      <c r="U135" s="513">
        <v>0</v>
      </c>
      <c r="V135" s="514">
        <v>0</v>
      </c>
      <c r="W135" s="485"/>
      <c r="X135" s="485"/>
      <c r="Y135" s="485"/>
      <c r="Z135" s="485"/>
    </row>
    <row r="136" spans="1:26" ht="60.75" customHeight="1">
      <c r="A136" s="507"/>
      <c r="B136" s="687"/>
      <c r="C136" s="687"/>
      <c r="D136" s="688"/>
      <c r="E136" s="688"/>
      <c r="F136" s="689"/>
      <c r="G136" s="689" t="s">
        <v>402</v>
      </c>
      <c r="H136" s="689"/>
      <c r="I136" s="689"/>
      <c r="J136" s="689"/>
      <c r="K136" s="689"/>
      <c r="L136" s="689"/>
      <c r="M136" s="689"/>
      <c r="N136" s="689"/>
      <c r="O136" s="508" t="s">
        <v>913</v>
      </c>
      <c r="P136" s="509">
        <v>905</v>
      </c>
      <c r="Q136" s="510">
        <v>1004</v>
      </c>
      <c r="R136" s="511">
        <v>5142200</v>
      </c>
      <c r="S136" s="512">
        <v>0</v>
      </c>
      <c r="T136" s="513">
        <v>53391</v>
      </c>
      <c r="U136" s="513">
        <v>0</v>
      </c>
      <c r="V136" s="514">
        <v>0</v>
      </c>
      <c r="W136" s="485"/>
      <c r="X136" s="485"/>
      <c r="Y136" s="485"/>
      <c r="Z136" s="485"/>
    </row>
    <row r="137" spans="1:26" ht="15" customHeight="1">
      <c r="A137" s="507"/>
      <c r="B137" s="690" t="s">
        <v>195</v>
      </c>
      <c r="C137" s="690"/>
      <c r="D137" s="690"/>
      <c r="E137" s="690"/>
      <c r="F137" s="690"/>
      <c r="G137" s="690"/>
      <c r="H137" s="690"/>
      <c r="I137" s="690"/>
      <c r="J137" s="690"/>
      <c r="K137" s="690"/>
      <c r="L137" s="690"/>
      <c r="M137" s="690"/>
      <c r="N137" s="690"/>
      <c r="O137" s="508" t="s">
        <v>194</v>
      </c>
      <c r="P137" s="509">
        <v>905</v>
      </c>
      <c r="Q137" s="510">
        <v>1004</v>
      </c>
      <c r="R137" s="511">
        <v>5142200</v>
      </c>
      <c r="S137" s="512" t="s">
        <v>195</v>
      </c>
      <c r="T137" s="513">
        <v>53391</v>
      </c>
      <c r="U137" s="513">
        <v>0</v>
      </c>
      <c r="V137" s="514">
        <v>0</v>
      </c>
      <c r="W137" s="485"/>
      <c r="X137" s="485"/>
      <c r="Y137" s="485"/>
      <c r="Z137" s="485"/>
    </row>
    <row r="138" spans="1:26" ht="15" customHeight="1">
      <c r="A138" s="507"/>
      <c r="B138" s="515"/>
      <c r="C138" s="515"/>
      <c r="D138" s="516"/>
      <c r="E138" s="516"/>
      <c r="F138" s="689" t="s">
        <v>371</v>
      </c>
      <c r="G138" s="689"/>
      <c r="H138" s="689"/>
      <c r="I138" s="689"/>
      <c r="J138" s="689"/>
      <c r="K138" s="689"/>
      <c r="L138" s="689"/>
      <c r="M138" s="689"/>
      <c r="N138" s="689"/>
      <c r="O138" s="508" t="s">
        <v>236</v>
      </c>
      <c r="P138" s="509">
        <v>905</v>
      </c>
      <c r="Q138" s="510">
        <v>1004</v>
      </c>
      <c r="R138" s="511">
        <v>5200000</v>
      </c>
      <c r="S138" s="512">
        <v>0</v>
      </c>
      <c r="T138" s="513">
        <v>83186.258</v>
      </c>
      <c r="U138" s="513">
        <v>10009.82712</v>
      </c>
      <c r="V138" s="514">
        <v>0</v>
      </c>
      <c r="W138" s="485"/>
      <c r="X138" s="485"/>
      <c r="Y138" s="485"/>
      <c r="Z138" s="485"/>
    </row>
    <row r="139" spans="1:26" ht="60.75" customHeight="1">
      <c r="A139" s="507"/>
      <c r="B139" s="515"/>
      <c r="C139" s="515"/>
      <c r="D139" s="516"/>
      <c r="E139" s="516"/>
      <c r="F139" s="517"/>
      <c r="G139" s="689" t="s">
        <v>403</v>
      </c>
      <c r="H139" s="689"/>
      <c r="I139" s="689"/>
      <c r="J139" s="689"/>
      <c r="K139" s="689"/>
      <c r="L139" s="689"/>
      <c r="M139" s="689"/>
      <c r="N139" s="689"/>
      <c r="O139" s="508" t="s">
        <v>914</v>
      </c>
      <c r="P139" s="509">
        <v>905</v>
      </c>
      <c r="Q139" s="510">
        <v>1004</v>
      </c>
      <c r="R139" s="511">
        <v>5201000</v>
      </c>
      <c r="S139" s="512">
        <v>0</v>
      </c>
      <c r="T139" s="513">
        <v>26356</v>
      </c>
      <c r="U139" s="513">
        <v>214</v>
      </c>
      <c r="V139" s="514">
        <v>0</v>
      </c>
      <c r="W139" s="485"/>
      <c r="X139" s="485"/>
      <c r="Y139" s="485"/>
      <c r="Z139" s="485"/>
    </row>
    <row r="140" spans="1:26" ht="40.5" customHeight="1">
      <c r="A140" s="507"/>
      <c r="B140" s="515"/>
      <c r="C140" s="515"/>
      <c r="D140" s="516"/>
      <c r="E140" s="516"/>
      <c r="F140" s="517"/>
      <c r="G140" s="517"/>
      <c r="H140" s="689" t="s">
        <v>404</v>
      </c>
      <c r="I140" s="689"/>
      <c r="J140" s="689"/>
      <c r="K140" s="689"/>
      <c r="L140" s="689"/>
      <c r="M140" s="689"/>
      <c r="N140" s="689"/>
      <c r="O140" s="508" t="s">
        <v>915</v>
      </c>
      <c r="P140" s="509">
        <v>905</v>
      </c>
      <c r="Q140" s="510">
        <v>1004</v>
      </c>
      <c r="R140" s="511">
        <v>5201004</v>
      </c>
      <c r="S140" s="512">
        <v>0</v>
      </c>
      <c r="T140" s="513">
        <v>26181</v>
      </c>
      <c r="U140" s="513">
        <v>214</v>
      </c>
      <c r="V140" s="514">
        <v>0</v>
      </c>
      <c r="W140" s="485"/>
      <c r="X140" s="485"/>
      <c r="Y140" s="485"/>
      <c r="Z140" s="485"/>
    </row>
    <row r="141" spans="1:26" ht="15" customHeight="1">
      <c r="A141" s="507"/>
      <c r="B141" s="690" t="s">
        <v>195</v>
      </c>
      <c r="C141" s="690"/>
      <c r="D141" s="690"/>
      <c r="E141" s="690"/>
      <c r="F141" s="690"/>
      <c r="G141" s="690"/>
      <c r="H141" s="690"/>
      <c r="I141" s="690"/>
      <c r="J141" s="690"/>
      <c r="K141" s="690"/>
      <c r="L141" s="690"/>
      <c r="M141" s="690"/>
      <c r="N141" s="690"/>
      <c r="O141" s="508" t="s">
        <v>194</v>
      </c>
      <c r="P141" s="509">
        <v>905</v>
      </c>
      <c r="Q141" s="510">
        <v>1004</v>
      </c>
      <c r="R141" s="511">
        <v>5201004</v>
      </c>
      <c r="S141" s="512" t="s">
        <v>195</v>
      </c>
      <c r="T141" s="513">
        <v>341.99999999999994</v>
      </c>
      <c r="U141" s="513">
        <v>214</v>
      </c>
      <c r="V141" s="514">
        <v>0</v>
      </c>
      <c r="W141" s="485"/>
      <c r="X141" s="485"/>
      <c r="Y141" s="485"/>
      <c r="Z141" s="485"/>
    </row>
    <row r="142" spans="1:26" ht="15" customHeight="1">
      <c r="A142" s="507"/>
      <c r="B142" s="690" t="s">
        <v>917</v>
      </c>
      <c r="C142" s="690"/>
      <c r="D142" s="690"/>
      <c r="E142" s="690"/>
      <c r="F142" s="690"/>
      <c r="G142" s="690"/>
      <c r="H142" s="690"/>
      <c r="I142" s="690"/>
      <c r="J142" s="690"/>
      <c r="K142" s="690"/>
      <c r="L142" s="690"/>
      <c r="M142" s="690"/>
      <c r="N142" s="690"/>
      <c r="O142" s="508" t="s">
        <v>916</v>
      </c>
      <c r="P142" s="509">
        <v>905</v>
      </c>
      <c r="Q142" s="510">
        <v>1004</v>
      </c>
      <c r="R142" s="511">
        <v>5201004</v>
      </c>
      <c r="S142" s="512" t="s">
        <v>917</v>
      </c>
      <c r="T142" s="513">
        <v>25839</v>
      </c>
      <c r="U142" s="513">
        <v>0</v>
      </c>
      <c r="V142" s="514">
        <v>0</v>
      </c>
      <c r="W142" s="485"/>
      <c r="X142" s="485"/>
      <c r="Y142" s="485"/>
      <c r="Z142" s="485"/>
    </row>
    <row r="143" spans="1:26" ht="48.75" customHeight="1">
      <c r="A143" s="507"/>
      <c r="B143" s="515"/>
      <c r="C143" s="515"/>
      <c r="D143" s="516"/>
      <c r="E143" s="516"/>
      <c r="F143" s="517"/>
      <c r="G143" s="517"/>
      <c r="H143" s="689" t="s">
        <v>405</v>
      </c>
      <c r="I143" s="689"/>
      <c r="J143" s="689"/>
      <c r="K143" s="689"/>
      <c r="L143" s="689"/>
      <c r="M143" s="689"/>
      <c r="N143" s="689"/>
      <c r="O143" s="508" t="s">
        <v>918</v>
      </c>
      <c r="P143" s="509">
        <v>905</v>
      </c>
      <c r="Q143" s="510">
        <v>1004</v>
      </c>
      <c r="R143" s="511">
        <v>5201007</v>
      </c>
      <c r="S143" s="512">
        <v>0</v>
      </c>
      <c r="T143" s="513">
        <v>175</v>
      </c>
      <c r="U143" s="513">
        <v>0</v>
      </c>
      <c r="V143" s="514">
        <v>0</v>
      </c>
      <c r="W143" s="485"/>
      <c r="X143" s="485"/>
      <c r="Y143" s="485"/>
      <c r="Z143" s="485"/>
    </row>
    <row r="144" spans="1:26" ht="15" customHeight="1">
      <c r="A144" s="507"/>
      <c r="B144" s="690" t="s">
        <v>917</v>
      </c>
      <c r="C144" s="690"/>
      <c r="D144" s="690"/>
      <c r="E144" s="690"/>
      <c r="F144" s="690"/>
      <c r="G144" s="690"/>
      <c r="H144" s="690"/>
      <c r="I144" s="690"/>
      <c r="J144" s="690"/>
      <c r="K144" s="690"/>
      <c r="L144" s="690"/>
      <c r="M144" s="690"/>
      <c r="N144" s="690"/>
      <c r="O144" s="508" t="s">
        <v>916</v>
      </c>
      <c r="P144" s="509">
        <v>905</v>
      </c>
      <c r="Q144" s="510">
        <v>1004</v>
      </c>
      <c r="R144" s="511">
        <v>5201007</v>
      </c>
      <c r="S144" s="512" t="s">
        <v>917</v>
      </c>
      <c r="T144" s="513">
        <v>175</v>
      </c>
      <c r="U144" s="513">
        <v>0</v>
      </c>
      <c r="V144" s="514">
        <v>0</v>
      </c>
      <c r="W144" s="485"/>
      <c r="X144" s="485"/>
      <c r="Y144" s="485"/>
      <c r="Z144" s="485"/>
    </row>
    <row r="145" spans="1:26" ht="24.75" customHeight="1">
      <c r="A145" s="507"/>
      <c r="B145" s="515"/>
      <c r="C145" s="515"/>
      <c r="D145" s="516"/>
      <c r="E145" s="516"/>
      <c r="F145" s="517"/>
      <c r="G145" s="689" t="s">
        <v>406</v>
      </c>
      <c r="H145" s="689"/>
      <c r="I145" s="689"/>
      <c r="J145" s="689"/>
      <c r="K145" s="689"/>
      <c r="L145" s="689"/>
      <c r="M145" s="689"/>
      <c r="N145" s="689"/>
      <c r="O145" s="508" t="s">
        <v>919</v>
      </c>
      <c r="P145" s="509">
        <v>905</v>
      </c>
      <c r="Q145" s="510">
        <v>1004</v>
      </c>
      <c r="R145" s="511">
        <v>5201300</v>
      </c>
      <c r="S145" s="512">
        <v>0</v>
      </c>
      <c r="T145" s="513">
        <v>56830.258</v>
      </c>
      <c r="U145" s="513">
        <v>9795.82712</v>
      </c>
      <c r="V145" s="514">
        <v>0</v>
      </c>
      <c r="W145" s="485"/>
      <c r="X145" s="485"/>
      <c r="Y145" s="485"/>
      <c r="Z145" s="485"/>
    </row>
    <row r="146" spans="1:26" ht="24.75" customHeight="1">
      <c r="A146" s="507"/>
      <c r="B146" s="515"/>
      <c r="C146" s="515"/>
      <c r="D146" s="516"/>
      <c r="E146" s="516"/>
      <c r="F146" s="517"/>
      <c r="G146" s="517"/>
      <c r="H146" s="689" t="s">
        <v>407</v>
      </c>
      <c r="I146" s="689"/>
      <c r="J146" s="689"/>
      <c r="K146" s="689"/>
      <c r="L146" s="689"/>
      <c r="M146" s="689"/>
      <c r="N146" s="689"/>
      <c r="O146" s="508" t="s">
        <v>920</v>
      </c>
      <c r="P146" s="509">
        <v>905</v>
      </c>
      <c r="Q146" s="510">
        <v>1004</v>
      </c>
      <c r="R146" s="511">
        <v>5201312</v>
      </c>
      <c r="S146" s="512">
        <v>0</v>
      </c>
      <c r="T146" s="513">
        <v>13146</v>
      </c>
      <c r="U146" s="513">
        <v>9795.82712</v>
      </c>
      <c r="V146" s="514">
        <v>0</v>
      </c>
      <c r="W146" s="485"/>
      <c r="X146" s="485"/>
      <c r="Y146" s="485"/>
      <c r="Z146" s="485"/>
    </row>
    <row r="147" spans="1:26" ht="15" customHeight="1">
      <c r="A147" s="507"/>
      <c r="B147" s="690" t="s">
        <v>233</v>
      </c>
      <c r="C147" s="690"/>
      <c r="D147" s="690"/>
      <c r="E147" s="690"/>
      <c r="F147" s="690"/>
      <c r="G147" s="690"/>
      <c r="H147" s="690"/>
      <c r="I147" s="690"/>
      <c r="J147" s="690"/>
      <c r="K147" s="690"/>
      <c r="L147" s="690"/>
      <c r="M147" s="690"/>
      <c r="N147" s="690"/>
      <c r="O147" s="508" t="s">
        <v>232</v>
      </c>
      <c r="P147" s="509">
        <v>905</v>
      </c>
      <c r="Q147" s="510">
        <v>1004</v>
      </c>
      <c r="R147" s="511">
        <v>5201312</v>
      </c>
      <c r="S147" s="512" t="s">
        <v>233</v>
      </c>
      <c r="T147" s="513">
        <v>13146</v>
      </c>
      <c r="U147" s="513">
        <v>9795.82712</v>
      </c>
      <c r="V147" s="514">
        <v>0</v>
      </c>
      <c r="W147" s="485"/>
      <c r="X147" s="485"/>
      <c r="Y147" s="485"/>
      <c r="Z147" s="485"/>
    </row>
    <row r="148" spans="1:26" ht="24.75" customHeight="1">
      <c r="A148" s="507"/>
      <c r="B148" s="515"/>
      <c r="C148" s="515"/>
      <c r="D148" s="516"/>
      <c r="E148" s="516"/>
      <c r="F148" s="517"/>
      <c r="G148" s="517"/>
      <c r="H148" s="689" t="s">
        <v>408</v>
      </c>
      <c r="I148" s="689"/>
      <c r="J148" s="689"/>
      <c r="K148" s="689"/>
      <c r="L148" s="689"/>
      <c r="M148" s="689"/>
      <c r="N148" s="689"/>
      <c r="O148" s="508" t="s">
        <v>921</v>
      </c>
      <c r="P148" s="509">
        <v>905</v>
      </c>
      <c r="Q148" s="510">
        <v>1004</v>
      </c>
      <c r="R148" s="511">
        <v>5201321</v>
      </c>
      <c r="S148" s="512">
        <v>0</v>
      </c>
      <c r="T148" s="513">
        <v>36121</v>
      </c>
      <c r="U148" s="513">
        <v>0</v>
      </c>
      <c r="V148" s="514">
        <v>0</v>
      </c>
      <c r="W148" s="485"/>
      <c r="X148" s="485"/>
      <c r="Y148" s="485"/>
      <c r="Z148" s="485"/>
    </row>
    <row r="149" spans="1:26" ht="15" customHeight="1">
      <c r="A149" s="507"/>
      <c r="B149" s="690" t="s">
        <v>917</v>
      </c>
      <c r="C149" s="690"/>
      <c r="D149" s="690"/>
      <c r="E149" s="690"/>
      <c r="F149" s="690"/>
      <c r="G149" s="690"/>
      <c r="H149" s="690"/>
      <c r="I149" s="690"/>
      <c r="J149" s="690"/>
      <c r="K149" s="690"/>
      <c r="L149" s="690"/>
      <c r="M149" s="690"/>
      <c r="N149" s="690"/>
      <c r="O149" s="508" t="s">
        <v>916</v>
      </c>
      <c r="P149" s="509">
        <v>905</v>
      </c>
      <c r="Q149" s="510">
        <v>1004</v>
      </c>
      <c r="R149" s="511">
        <v>5201321</v>
      </c>
      <c r="S149" s="512" t="s">
        <v>917</v>
      </c>
      <c r="T149" s="513">
        <v>36121</v>
      </c>
      <c r="U149" s="513">
        <v>0</v>
      </c>
      <c r="V149" s="514">
        <v>0</v>
      </c>
      <c r="W149" s="485"/>
      <c r="X149" s="485"/>
      <c r="Y149" s="485"/>
      <c r="Z149" s="485"/>
    </row>
    <row r="150" spans="1:26" ht="24.75" customHeight="1">
      <c r="A150" s="507"/>
      <c r="B150" s="515"/>
      <c r="C150" s="515"/>
      <c r="D150" s="516"/>
      <c r="E150" s="516"/>
      <c r="F150" s="517"/>
      <c r="G150" s="517"/>
      <c r="H150" s="689" t="s">
        <v>409</v>
      </c>
      <c r="I150" s="689"/>
      <c r="J150" s="689"/>
      <c r="K150" s="689"/>
      <c r="L150" s="689"/>
      <c r="M150" s="689"/>
      <c r="N150" s="689"/>
      <c r="O150" s="508" t="s">
        <v>922</v>
      </c>
      <c r="P150" s="509">
        <v>905</v>
      </c>
      <c r="Q150" s="510">
        <v>1004</v>
      </c>
      <c r="R150" s="511">
        <v>5201322</v>
      </c>
      <c r="S150" s="512">
        <v>0</v>
      </c>
      <c r="T150" s="513">
        <v>7563.258</v>
      </c>
      <c r="U150" s="513">
        <v>0</v>
      </c>
      <c r="V150" s="514">
        <v>0</v>
      </c>
      <c r="W150" s="485"/>
      <c r="X150" s="485"/>
      <c r="Y150" s="485"/>
      <c r="Z150" s="485"/>
    </row>
    <row r="151" spans="1:26" ht="15" customHeight="1">
      <c r="A151" s="507"/>
      <c r="B151" s="690" t="s">
        <v>917</v>
      </c>
      <c r="C151" s="690"/>
      <c r="D151" s="690"/>
      <c r="E151" s="690"/>
      <c r="F151" s="690"/>
      <c r="G151" s="690"/>
      <c r="H151" s="690"/>
      <c r="I151" s="690"/>
      <c r="J151" s="690"/>
      <c r="K151" s="690"/>
      <c r="L151" s="690"/>
      <c r="M151" s="690"/>
      <c r="N151" s="690"/>
      <c r="O151" s="508" t="s">
        <v>916</v>
      </c>
      <c r="P151" s="509">
        <v>905</v>
      </c>
      <c r="Q151" s="510">
        <v>1004</v>
      </c>
      <c r="R151" s="511">
        <v>5201322</v>
      </c>
      <c r="S151" s="512" t="s">
        <v>917</v>
      </c>
      <c r="T151" s="513">
        <v>7563.258</v>
      </c>
      <c r="U151" s="513">
        <v>0</v>
      </c>
      <c r="V151" s="514">
        <v>0</v>
      </c>
      <c r="W151" s="485"/>
      <c r="X151" s="485"/>
      <c r="Y151" s="485"/>
      <c r="Z151" s="485"/>
    </row>
    <row r="152" spans="1:26" ht="26.25" customHeight="1">
      <c r="A152" s="518">
        <v>3</v>
      </c>
      <c r="B152" s="687">
        <v>906</v>
      </c>
      <c r="C152" s="687"/>
      <c r="D152" s="687"/>
      <c r="E152" s="687"/>
      <c r="F152" s="687"/>
      <c r="G152" s="687"/>
      <c r="H152" s="687"/>
      <c r="I152" s="687"/>
      <c r="J152" s="687"/>
      <c r="K152" s="687"/>
      <c r="L152" s="687"/>
      <c r="M152" s="687"/>
      <c r="N152" s="687"/>
      <c r="O152" s="519" t="s">
        <v>90</v>
      </c>
      <c r="P152" s="520">
        <v>906</v>
      </c>
      <c r="Q152" s="521">
        <v>0</v>
      </c>
      <c r="R152" s="522">
        <v>0</v>
      </c>
      <c r="S152" s="523">
        <v>0</v>
      </c>
      <c r="T152" s="524">
        <v>37464.205</v>
      </c>
      <c r="U152" s="524">
        <v>0</v>
      </c>
      <c r="V152" s="525">
        <v>0</v>
      </c>
      <c r="W152" s="485"/>
      <c r="X152" s="485"/>
      <c r="Y152" s="485"/>
      <c r="Z152" s="485"/>
    </row>
    <row r="153" spans="1:26" ht="15" customHeight="1">
      <c r="A153" s="507"/>
      <c r="B153" s="690" t="s">
        <v>1063</v>
      </c>
      <c r="C153" s="690"/>
      <c r="D153" s="690"/>
      <c r="E153" s="690"/>
      <c r="F153" s="690"/>
      <c r="G153" s="690"/>
      <c r="H153" s="690"/>
      <c r="I153" s="690"/>
      <c r="J153" s="690"/>
      <c r="K153" s="690"/>
      <c r="L153" s="690"/>
      <c r="M153" s="690"/>
      <c r="N153" s="690"/>
      <c r="O153" s="508" t="s">
        <v>1063</v>
      </c>
      <c r="P153" s="509">
        <v>906</v>
      </c>
      <c r="Q153" s="510">
        <v>113</v>
      </c>
      <c r="R153" s="511">
        <v>0</v>
      </c>
      <c r="S153" s="512">
        <v>0</v>
      </c>
      <c r="T153" s="513">
        <v>10400</v>
      </c>
      <c r="U153" s="513">
        <v>0</v>
      </c>
      <c r="V153" s="514">
        <v>0</v>
      </c>
      <c r="W153" s="485"/>
      <c r="X153" s="485"/>
      <c r="Y153" s="485"/>
      <c r="Z153" s="485"/>
    </row>
    <row r="154" spans="1:26" ht="24.75" customHeight="1">
      <c r="A154" s="507"/>
      <c r="B154" s="515"/>
      <c r="C154" s="515"/>
      <c r="D154" s="516"/>
      <c r="E154" s="516"/>
      <c r="F154" s="689" t="s">
        <v>410</v>
      </c>
      <c r="G154" s="689"/>
      <c r="H154" s="689"/>
      <c r="I154" s="689"/>
      <c r="J154" s="689"/>
      <c r="K154" s="689"/>
      <c r="L154" s="689"/>
      <c r="M154" s="689"/>
      <c r="N154" s="689"/>
      <c r="O154" s="508" t="s">
        <v>923</v>
      </c>
      <c r="P154" s="509">
        <v>906</v>
      </c>
      <c r="Q154" s="510">
        <v>113</v>
      </c>
      <c r="R154" s="511">
        <v>5210000</v>
      </c>
      <c r="S154" s="512">
        <v>0</v>
      </c>
      <c r="T154" s="513">
        <v>10400</v>
      </c>
      <c r="U154" s="513">
        <v>0</v>
      </c>
      <c r="V154" s="514">
        <v>0</v>
      </c>
      <c r="W154" s="485"/>
      <c r="X154" s="485"/>
      <c r="Y154" s="485"/>
      <c r="Z154" s="485"/>
    </row>
    <row r="155" spans="1:26" ht="15" customHeight="1">
      <c r="A155" s="507"/>
      <c r="B155" s="515"/>
      <c r="C155" s="515"/>
      <c r="D155" s="516"/>
      <c r="E155" s="516"/>
      <c r="F155" s="517"/>
      <c r="G155" s="689" t="s">
        <v>411</v>
      </c>
      <c r="H155" s="689"/>
      <c r="I155" s="689"/>
      <c r="J155" s="689"/>
      <c r="K155" s="689"/>
      <c r="L155" s="689"/>
      <c r="M155" s="689"/>
      <c r="N155" s="689"/>
      <c r="O155" s="508" t="s">
        <v>924</v>
      </c>
      <c r="P155" s="509">
        <v>906</v>
      </c>
      <c r="Q155" s="510">
        <v>113</v>
      </c>
      <c r="R155" s="511">
        <v>5210300</v>
      </c>
      <c r="S155" s="512">
        <v>0</v>
      </c>
      <c r="T155" s="513">
        <v>10400</v>
      </c>
      <c r="U155" s="513">
        <v>0</v>
      </c>
      <c r="V155" s="514">
        <v>0</v>
      </c>
      <c r="W155" s="485"/>
      <c r="X155" s="485"/>
      <c r="Y155" s="485"/>
      <c r="Z155" s="485"/>
    </row>
    <row r="156" spans="1:26" ht="36.75" customHeight="1">
      <c r="A156" s="507"/>
      <c r="B156" s="515"/>
      <c r="C156" s="515"/>
      <c r="D156" s="516"/>
      <c r="E156" s="516"/>
      <c r="F156" s="517"/>
      <c r="G156" s="517"/>
      <c r="H156" s="689" t="s">
        <v>412</v>
      </c>
      <c r="I156" s="689"/>
      <c r="J156" s="689"/>
      <c r="K156" s="689"/>
      <c r="L156" s="689"/>
      <c r="M156" s="689"/>
      <c r="N156" s="689"/>
      <c r="O156" s="508" t="s">
        <v>925</v>
      </c>
      <c r="P156" s="509">
        <v>906</v>
      </c>
      <c r="Q156" s="510">
        <v>113</v>
      </c>
      <c r="R156" s="511">
        <v>5210303</v>
      </c>
      <c r="S156" s="512">
        <v>0</v>
      </c>
      <c r="T156" s="513">
        <v>10400</v>
      </c>
      <c r="U156" s="513">
        <v>0</v>
      </c>
      <c r="V156" s="514">
        <v>0</v>
      </c>
      <c r="W156" s="485"/>
      <c r="X156" s="485"/>
      <c r="Y156" s="485"/>
      <c r="Z156" s="485"/>
    </row>
    <row r="157" spans="1:26" ht="15" customHeight="1">
      <c r="A157" s="507"/>
      <c r="B157" s="690" t="s">
        <v>233</v>
      </c>
      <c r="C157" s="690"/>
      <c r="D157" s="690"/>
      <c r="E157" s="690"/>
      <c r="F157" s="690"/>
      <c r="G157" s="690"/>
      <c r="H157" s="690"/>
      <c r="I157" s="690"/>
      <c r="J157" s="690"/>
      <c r="K157" s="690"/>
      <c r="L157" s="690"/>
      <c r="M157" s="690"/>
      <c r="N157" s="690"/>
      <c r="O157" s="508" t="s">
        <v>232</v>
      </c>
      <c r="P157" s="509">
        <v>906</v>
      </c>
      <c r="Q157" s="510">
        <v>113</v>
      </c>
      <c r="R157" s="511">
        <v>5210303</v>
      </c>
      <c r="S157" s="512" t="s">
        <v>233</v>
      </c>
      <c r="T157" s="513">
        <v>10400</v>
      </c>
      <c r="U157" s="513">
        <v>0</v>
      </c>
      <c r="V157" s="514">
        <v>0</v>
      </c>
      <c r="W157" s="485"/>
      <c r="X157" s="485"/>
      <c r="Y157" s="485"/>
      <c r="Z157" s="485"/>
    </row>
    <row r="158" spans="1:26" ht="15" customHeight="1">
      <c r="A158" s="507"/>
      <c r="B158" s="690" t="s">
        <v>1072</v>
      </c>
      <c r="C158" s="690"/>
      <c r="D158" s="690"/>
      <c r="E158" s="690"/>
      <c r="F158" s="690"/>
      <c r="G158" s="690"/>
      <c r="H158" s="690"/>
      <c r="I158" s="690"/>
      <c r="J158" s="690"/>
      <c r="K158" s="690"/>
      <c r="L158" s="690"/>
      <c r="M158" s="690"/>
      <c r="N158" s="690"/>
      <c r="O158" s="508" t="s">
        <v>1072</v>
      </c>
      <c r="P158" s="509">
        <v>906</v>
      </c>
      <c r="Q158" s="510">
        <v>501</v>
      </c>
      <c r="R158" s="511">
        <v>0</v>
      </c>
      <c r="S158" s="512">
        <v>0</v>
      </c>
      <c r="T158" s="513">
        <v>27064.205</v>
      </c>
      <c r="U158" s="513">
        <v>0</v>
      </c>
      <c r="V158" s="514">
        <v>0</v>
      </c>
      <c r="W158" s="485"/>
      <c r="X158" s="485"/>
      <c r="Y158" s="485"/>
      <c r="Z158" s="485"/>
    </row>
    <row r="159" spans="1:26" ht="15" customHeight="1">
      <c r="A159" s="507"/>
      <c r="B159" s="515"/>
      <c r="C159" s="515"/>
      <c r="D159" s="516"/>
      <c r="E159" s="516"/>
      <c r="F159" s="689" t="s">
        <v>413</v>
      </c>
      <c r="G159" s="689"/>
      <c r="H159" s="689"/>
      <c r="I159" s="689"/>
      <c r="J159" s="689"/>
      <c r="K159" s="689"/>
      <c r="L159" s="689"/>
      <c r="M159" s="689"/>
      <c r="N159" s="689"/>
      <c r="O159" s="508" t="s">
        <v>926</v>
      </c>
      <c r="P159" s="509">
        <v>906</v>
      </c>
      <c r="Q159" s="510">
        <v>501</v>
      </c>
      <c r="R159" s="511">
        <v>3500000</v>
      </c>
      <c r="S159" s="512">
        <v>0</v>
      </c>
      <c r="T159" s="513">
        <v>27064.205</v>
      </c>
      <c r="U159" s="513">
        <v>0</v>
      </c>
      <c r="V159" s="514">
        <v>0</v>
      </c>
      <c r="W159" s="485"/>
      <c r="X159" s="485"/>
      <c r="Y159" s="485"/>
      <c r="Z159" s="485"/>
    </row>
    <row r="160" spans="1:26" ht="36.75" customHeight="1">
      <c r="A160" s="507"/>
      <c r="B160" s="515"/>
      <c r="C160" s="515"/>
      <c r="D160" s="516"/>
      <c r="E160" s="516"/>
      <c r="F160" s="517"/>
      <c r="G160" s="689" t="s">
        <v>414</v>
      </c>
      <c r="H160" s="689"/>
      <c r="I160" s="689"/>
      <c r="J160" s="689"/>
      <c r="K160" s="689"/>
      <c r="L160" s="689"/>
      <c r="M160" s="689"/>
      <c r="N160" s="689"/>
      <c r="O160" s="508" t="s">
        <v>927</v>
      </c>
      <c r="P160" s="509">
        <v>906</v>
      </c>
      <c r="Q160" s="510">
        <v>501</v>
      </c>
      <c r="R160" s="511">
        <v>3500200</v>
      </c>
      <c r="S160" s="512">
        <v>0</v>
      </c>
      <c r="T160" s="513">
        <v>27064.205</v>
      </c>
      <c r="U160" s="513">
        <v>0</v>
      </c>
      <c r="V160" s="514">
        <v>0</v>
      </c>
      <c r="W160" s="485"/>
      <c r="X160" s="485"/>
      <c r="Y160" s="485"/>
      <c r="Z160" s="485"/>
    </row>
    <row r="161" spans="1:26" ht="15" customHeight="1">
      <c r="A161" s="507"/>
      <c r="B161" s="515"/>
      <c r="C161" s="515"/>
      <c r="D161" s="516"/>
      <c r="E161" s="516"/>
      <c r="F161" s="517"/>
      <c r="G161" s="517"/>
      <c r="H161" s="689" t="s">
        <v>415</v>
      </c>
      <c r="I161" s="689"/>
      <c r="J161" s="689"/>
      <c r="K161" s="689"/>
      <c r="L161" s="689"/>
      <c r="M161" s="689"/>
      <c r="N161" s="689"/>
      <c r="O161" s="508" t="s">
        <v>928</v>
      </c>
      <c r="P161" s="509">
        <v>906</v>
      </c>
      <c r="Q161" s="510">
        <v>501</v>
      </c>
      <c r="R161" s="511">
        <v>3500202</v>
      </c>
      <c r="S161" s="512">
        <v>0</v>
      </c>
      <c r="T161" s="513">
        <v>27064.205</v>
      </c>
      <c r="U161" s="513">
        <v>0</v>
      </c>
      <c r="V161" s="514">
        <v>0</v>
      </c>
      <c r="W161" s="485"/>
      <c r="X161" s="485"/>
      <c r="Y161" s="485"/>
      <c r="Z161" s="485"/>
    </row>
    <row r="162" spans="1:26" ht="15" customHeight="1">
      <c r="A162" s="507"/>
      <c r="B162" s="690" t="s">
        <v>233</v>
      </c>
      <c r="C162" s="690"/>
      <c r="D162" s="690"/>
      <c r="E162" s="690"/>
      <c r="F162" s="690"/>
      <c r="G162" s="690"/>
      <c r="H162" s="690"/>
      <c r="I162" s="690"/>
      <c r="J162" s="690"/>
      <c r="K162" s="690"/>
      <c r="L162" s="690"/>
      <c r="M162" s="690"/>
      <c r="N162" s="690"/>
      <c r="O162" s="508" t="s">
        <v>232</v>
      </c>
      <c r="P162" s="509">
        <v>906</v>
      </c>
      <c r="Q162" s="510">
        <v>501</v>
      </c>
      <c r="R162" s="511">
        <v>3500202</v>
      </c>
      <c r="S162" s="512" t="s">
        <v>233</v>
      </c>
      <c r="T162" s="513">
        <v>27064.205</v>
      </c>
      <c r="U162" s="513">
        <v>0</v>
      </c>
      <c r="V162" s="514">
        <v>0</v>
      </c>
      <c r="W162" s="485"/>
      <c r="X162" s="485"/>
      <c r="Y162" s="485"/>
      <c r="Z162" s="485"/>
    </row>
    <row r="163" spans="1:26" ht="26.25" customHeight="1">
      <c r="A163" s="518">
        <v>4</v>
      </c>
      <c r="B163" s="687">
        <v>907</v>
      </c>
      <c r="C163" s="687"/>
      <c r="D163" s="687"/>
      <c r="E163" s="687"/>
      <c r="F163" s="687"/>
      <c r="G163" s="687"/>
      <c r="H163" s="687"/>
      <c r="I163" s="687"/>
      <c r="J163" s="687"/>
      <c r="K163" s="687"/>
      <c r="L163" s="687"/>
      <c r="M163" s="687"/>
      <c r="N163" s="687"/>
      <c r="O163" s="519" t="s">
        <v>658</v>
      </c>
      <c r="P163" s="520">
        <v>907</v>
      </c>
      <c r="Q163" s="521">
        <v>0</v>
      </c>
      <c r="R163" s="522">
        <v>0</v>
      </c>
      <c r="S163" s="523">
        <v>0</v>
      </c>
      <c r="T163" s="524">
        <v>895720.70753</v>
      </c>
      <c r="U163" s="524">
        <v>0</v>
      </c>
      <c r="V163" s="525">
        <v>0</v>
      </c>
      <c r="W163" s="485"/>
      <c r="X163" s="485"/>
      <c r="Y163" s="485"/>
      <c r="Z163" s="485"/>
    </row>
    <row r="164" spans="1:26" ht="15" customHeight="1">
      <c r="A164" s="507"/>
      <c r="B164" s="690" t="s">
        <v>1069</v>
      </c>
      <c r="C164" s="690"/>
      <c r="D164" s="690"/>
      <c r="E164" s="690"/>
      <c r="F164" s="690"/>
      <c r="G164" s="690"/>
      <c r="H164" s="690"/>
      <c r="I164" s="690"/>
      <c r="J164" s="690"/>
      <c r="K164" s="690"/>
      <c r="L164" s="690"/>
      <c r="M164" s="690"/>
      <c r="N164" s="690"/>
      <c r="O164" s="508" t="s">
        <v>1069</v>
      </c>
      <c r="P164" s="509">
        <v>907</v>
      </c>
      <c r="Q164" s="510">
        <v>408</v>
      </c>
      <c r="R164" s="511">
        <v>0</v>
      </c>
      <c r="S164" s="512">
        <v>0</v>
      </c>
      <c r="T164" s="513">
        <v>136708</v>
      </c>
      <c r="U164" s="513">
        <v>0</v>
      </c>
      <c r="V164" s="514">
        <v>0</v>
      </c>
      <c r="W164" s="485"/>
      <c r="X164" s="485"/>
      <c r="Y164" s="485"/>
      <c r="Z164" s="485"/>
    </row>
    <row r="165" spans="1:26" ht="24.75" customHeight="1">
      <c r="A165" s="507"/>
      <c r="B165" s="687"/>
      <c r="C165" s="687"/>
      <c r="D165" s="688"/>
      <c r="E165" s="688"/>
      <c r="F165" s="689" t="s">
        <v>410</v>
      </c>
      <c r="G165" s="689"/>
      <c r="H165" s="689"/>
      <c r="I165" s="689"/>
      <c r="J165" s="689"/>
      <c r="K165" s="689"/>
      <c r="L165" s="689"/>
      <c r="M165" s="689"/>
      <c r="N165" s="689"/>
      <c r="O165" s="508" t="s">
        <v>923</v>
      </c>
      <c r="P165" s="509">
        <v>907</v>
      </c>
      <c r="Q165" s="510">
        <v>408</v>
      </c>
      <c r="R165" s="511">
        <v>5210000</v>
      </c>
      <c r="S165" s="512">
        <v>0</v>
      </c>
      <c r="T165" s="513">
        <v>136708</v>
      </c>
      <c r="U165" s="513">
        <v>0</v>
      </c>
      <c r="V165" s="514">
        <v>0</v>
      </c>
      <c r="W165" s="485"/>
      <c r="X165" s="485"/>
      <c r="Y165" s="485"/>
      <c r="Z165" s="485"/>
    </row>
    <row r="166" spans="1:26" ht="24.75" customHeight="1">
      <c r="A166" s="507"/>
      <c r="B166" s="515"/>
      <c r="C166" s="515"/>
      <c r="D166" s="516"/>
      <c r="E166" s="516"/>
      <c r="F166" s="517"/>
      <c r="G166" s="689" t="s">
        <v>416</v>
      </c>
      <c r="H166" s="689"/>
      <c r="I166" s="689"/>
      <c r="J166" s="689"/>
      <c r="K166" s="689"/>
      <c r="L166" s="689"/>
      <c r="M166" s="689"/>
      <c r="N166" s="689"/>
      <c r="O166" s="508" t="s">
        <v>929</v>
      </c>
      <c r="P166" s="509">
        <v>907</v>
      </c>
      <c r="Q166" s="510">
        <v>408</v>
      </c>
      <c r="R166" s="511">
        <v>5210200</v>
      </c>
      <c r="S166" s="512">
        <v>0</v>
      </c>
      <c r="T166" s="513">
        <v>136708</v>
      </c>
      <c r="U166" s="513">
        <v>0</v>
      </c>
      <c r="V166" s="514">
        <v>0</v>
      </c>
      <c r="W166" s="485"/>
      <c r="X166" s="485"/>
      <c r="Y166" s="485"/>
      <c r="Z166" s="485"/>
    </row>
    <row r="167" spans="1:26" ht="60.75" customHeight="1">
      <c r="A167" s="507"/>
      <c r="B167" s="515"/>
      <c r="C167" s="515"/>
      <c r="D167" s="516"/>
      <c r="E167" s="516"/>
      <c r="F167" s="517"/>
      <c r="G167" s="517"/>
      <c r="H167" s="689" t="s">
        <v>417</v>
      </c>
      <c r="I167" s="689"/>
      <c r="J167" s="689"/>
      <c r="K167" s="689"/>
      <c r="L167" s="689"/>
      <c r="M167" s="689"/>
      <c r="N167" s="689"/>
      <c r="O167" s="508" t="s">
        <v>879</v>
      </c>
      <c r="P167" s="509">
        <v>907</v>
      </c>
      <c r="Q167" s="510">
        <v>408</v>
      </c>
      <c r="R167" s="511">
        <v>5210215</v>
      </c>
      <c r="S167" s="512">
        <v>0</v>
      </c>
      <c r="T167" s="513">
        <v>136708</v>
      </c>
      <c r="U167" s="513">
        <v>0</v>
      </c>
      <c r="V167" s="514">
        <v>0</v>
      </c>
      <c r="W167" s="485"/>
      <c r="X167" s="485"/>
      <c r="Y167" s="485"/>
      <c r="Z167" s="485"/>
    </row>
    <row r="168" spans="1:26" ht="15" customHeight="1">
      <c r="A168" s="507"/>
      <c r="B168" s="690" t="s">
        <v>931</v>
      </c>
      <c r="C168" s="690"/>
      <c r="D168" s="690"/>
      <c r="E168" s="690"/>
      <c r="F168" s="690"/>
      <c r="G168" s="690"/>
      <c r="H168" s="690"/>
      <c r="I168" s="690"/>
      <c r="J168" s="690"/>
      <c r="K168" s="690"/>
      <c r="L168" s="690"/>
      <c r="M168" s="690"/>
      <c r="N168" s="690"/>
      <c r="O168" s="508" t="s">
        <v>930</v>
      </c>
      <c r="P168" s="509">
        <v>907</v>
      </c>
      <c r="Q168" s="510">
        <v>408</v>
      </c>
      <c r="R168" s="511">
        <v>5210215</v>
      </c>
      <c r="S168" s="512" t="s">
        <v>931</v>
      </c>
      <c r="T168" s="513">
        <v>136708</v>
      </c>
      <c r="U168" s="513">
        <v>0</v>
      </c>
      <c r="V168" s="514">
        <v>0</v>
      </c>
      <c r="W168" s="485"/>
      <c r="X168" s="485"/>
      <c r="Y168" s="485"/>
      <c r="Z168" s="485"/>
    </row>
    <row r="169" spans="1:26" ht="15" customHeight="1">
      <c r="A169" s="507"/>
      <c r="B169" s="690" t="s">
        <v>1072</v>
      </c>
      <c r="C169" s="690"/>
      <c r="D169" s="690"/>
      <c r="E169" s="690"/>
      <c r="F169" s="690"/>
      <c r="G169" s="690"/>
      <c r="H169" s="690"/>
      <c r="I169" s="690"/>
      <c r="J169" s="690"/>
      <c r="K169" s="690"/>
      <c r="L169" s="690"/>
      <c r="M169" s="690"/>
      <c r="N169" s="690"/>
      <c r="O169" s="508" t="s">
        <v>1072</v>
      </c>
      <c r="P169" s="509">
        <v>907</v>
      </c>
      <c r="Q169" s="510">
        <v>501</v>
      </c>
      <c r="R169" s="511">
        <v>0</v>
      </c>
      <c r="S169" s="512">
        <v>0</v>
      </c>
      <c r="T169" s="513">
        <v>59199.795</v>
      </c>
      <c r="U169" s="513">
        <v>0</v>
      </c>
      <c r="V169" s="514">
        <v>0</v>
      </c>
      <c r="W169" s="485"/>
      <c r="X169" s="485"/>
      <c r="Y169" s="485"/>
      <c r="Z169" s="485"/>
    </row>
    <row r="170" spans="1:26" ht="15" customHeight="1">
      <c r="A170" s="507"/>
      <c r="B170" s="515"/>
      <c r="C170" s="515"/>
      <c r="D170" s="516"/>
      <c r="E170" s="516"/>
      <c r="F170" s="689" t="s">
        <v>413</v>
      </c>
      <c r="G170" s="689"/>
      <c r="H170" s="689"/>
      <c r="I170" s="689"/>
      <c r="J170" s="689"/>
      <c r="K170" s="689"/>
      <c r="L170" s="689"/>
      <c r="M170" s="689"/>
      <c r="N170" s="689"/>
      <c r="O170" s="508" t="s">
        <v>926</v>
      </c>
      <c r="P170" s="509">
        <v>907</v>
      </c>
      <c r="Q170" s="510">
        <v>501</v>
      </c>
      <c r="R170" s="511">
        <v>3500000</v>
      </c>
      <c r="S170" s="512">
        <v>0</v>
      </c>
      <c r="T170" s="513">
        <v>59199.795</v>
      </c>
      <c r="U170" s="513">
        <v>0</v>
      </c>
      <c r="V170" s="514">
        <v>0</v>
      </c>
      <c r="W170" s="485"/>
      <c r="X170" s="485"/>
      <c r="Y170" s="485"/>
      <c r="Z170" s="485"/>
    </row>
    <row r="171" spans="1:26" ht="36.75" customHeight="1">
      <c r="A171" s="507"/>
      <c r="B171" s="515"/>
      <c r="C171" s="515"/>
      <c r="D171" s="516"/>
      <c r="E171" s="516"/>
      <c r="F171" s="517"/>
      <c r="G171" s="689" t="s">
        <v>414</v>
      </c>
      <c r="H171" s="689"/>
      <c r="I171" s="689"/>
      <c r="J171" s="689"/>
      <c r="K171" s="689"/>
      <c r="L171" s="689"/>
      <c r="M171" s="689"/>
      <c r="N171" s="689"/>
      <c r="O171" s="508" t="s">
        <v>927</v>
      </c>
      <c r="P171" s="509">
        <v>907</v>
      </c>
      <c r="Q171" s="510">
        <v>501</v>
      </c>
      <c r="R171" s="511">
        <v>3500200</v>
      </c>
      <c r="S171" s="512">
        <v>0</v>
      </c>
      <c r="T171" s="513">
        <v>59199.795</v>
      </c>
      <c r="U171" s="513">
        <v>0</v>
      </c>
      <c r="V171" s="514">
        <v>0</v>
      </c>
      <c r="W171" s="485"/>
      <c r="X171" s="485"/>
      <c r="Y171" s="485"/>
      <c r="Z171" s="485"/>
    </row>
    <row r="172" spans="1:26" ht="15" customHeight="1">
      <c r="A172" s="507"/>
      <c r="B172" s="515"/>
      <c r="C172" s="515"/>
      <c r="D172" s="516"/>
      <c r="E172" s="516"/>
      <c r="F172" s="517"/>
      <c r="G172" s="517"/>
      <c r="H172" s="689" t="s">
        <v>415</v>
      </c>
      <c r="I172" s="689"/>
      <c r="J172" s="689"/>
      <c r="K172" s="689"/>
      <c r="L172" s="689"/>
      <c r="M172" s="689"/>
      <c r="N172" s="689"/>
      <c r="O172" s="508" t="s">
        <v>928</v>
      </c>
      <c r="P172" s="509">
        <v>907</v>
      </c>
      <c r="Q172" s="510">
        <v>501</v>
      </c>
      <c r="R172" s="511">
        <v>3500202</v>
      </c>
      <c r="S172" s="512">
        <v>0</v>
      </c>
      <c r="T172" s="513">
        <v>59199.795</v>
      </c>
      <c r="U172" s="513">
        <v>0</v>
      </c>
      <c r="V172" s="514">
        <v>0</v>
      </c>
      <c r="W172" s="485"/>
      <c r="X172" s="485"/>
      <c r="Y172" s="485"/>
      <c r="Z172" s="485"/>
    </row>
    <row r="173" spans="1:26" ht="15" customHeight="1">
      <c r="A173" s="507"/>
      <c r="B173" s="690" t="s">
        <v>233</v>
      </c>
      <c r="C173" s="690"/>
      <c r="D173" s="690"/>
      <c r="E173" s="690"/>
      <c r="F173" s="690"/>
      <c r="G173" s="690"/>
      <c r="H173" s="690"/>
      <c r="I173" s="690"/>
      <c r="J173" s="690"/>
      <c r="K173" s="690"/>
      <c r="L173" s="690"/>
      <c r="M173" s="690"/>
      <c r="N173" s="690"/>
      <c r="O173" s="508" t="s">
        <v>232</v>
      </c>
      <c r="P173" s="509">
        <v>907</v>
      </c>
      <c r="Q173" s="510">
        <v>501</v>
      </c>
      <c r="R173" s="511">
        <v>3500202</v>
      </c>
      <c r="S173" s="512" t="s">
        <v>233</v>
      </c>
      <c r="T173" s="513">
        <v>59199.795</v>
      </c>
      <c r="U173" s="513">
        <v>0</v>
      </c>
      <c r="V173" s="514">
        <v>0</v>
      </c>
      <c r="W173" s="485"/>
      <c r="X173" s="485"/>
      <c r="Y173" s="485"/>
      <c r="Z173" s="485"/>
    </row>
    <row r="174" spans="1:26" ht="15" customHeight="1">
      <c r="A174" s="507"/>
      <c r="B174" s="690" t="s">
        <v>1073</v>
      </c>
      <c r="C174" s="690"/>
      <c r="D174" s="690"/>
      <c r="E174" s="690"/>
      <c r="F174" s="690"/>
      <c r="G174" s="690"/>
      <c r="H174" s="690"/>
      <c r="I174" s="690"/>
      <c r="J174" s="690"/>
      <c r="K174" s="690"/>
      <c r="L174" s="690"/>
      <c r="M174" s="690"/>
      <c r="N174" s="690"/>
      <c r="O174" s="508" t="s">
        <v>1073</v>
      </c>
      <c r="P174" s="509">
        <v>907</v>
      </c>
      <c r="Q174" s="510">
        <v>502</v>
      </c>
      <c r="R174" s="511">
        <v>0</v>
      </c>
      <c r="S174" s="512">
        <v>0</v>
      </c>
      <c r="T174" s="513">
        <v>6780</v>
      </c>
      <c r="U174" s="513">
        <v>0</v>
      </c>
      <c r="V174" s="514">
        <v>0</v>
      </c>
      <c r="W174" s="485"/>
      <c r="X174" s="485"/>
      <c r="Y174" s="485"/>
      <c r="Z174" s="485"/>
    </row>
    <row r="175" spans="1:26" ht="15" customHeight="1">
      <c r="A175" s="507"/>
      <c r="B175" s="515"/>
      <c r="C175" s="515"/>
      <c r="D175" s="516"/>
      <c r="E175" s="516"/>
      <c r="F175" s="689" t="s">
        <v>347</v>
      </c>
      <c r="G175" s="689"/>
      <c r="H175" s="689"/>
      <c r="I175" s="689"/>
      <c r="J175" s="689"/>
      <c r="K175" s="689"/>
      <c r="L175" s="689"/>
      <c r="M175" s="689"/>
      <c r="N175" s="689"/>
      <c r="O175" s="508" t="s">
        <v>236</v>
      </c>
      <c r="P175" s="509">
        <v>907</v>
      </c>
      <c r="Q175" s="510">
        <v>502</v>
      </c>
      <c r="R175" s="511">
        <v>5220000</v>
      </c>
      <c r="S175" s="512">
        <v>0</v>
      </c>
      <c r="T175" s="513">
        <v>6780</v>
      </c>
      <c r="U175" s="513">
        <v>0</v>
      </c>
      <c r="V175" s="514">
        <v>0</v>
      </c>
      <c r="W175" s="485"/>
      <c r="X175" s="485"/>
      <c r="Y175" s="485"/>
      <c r="Z175" s="485"/>
    </row>
    <row r="176" spans="1:26" ht="47.25" customHeight="1">
      <c r="A176" s="507"/>
      <c r="B176" s="515"/>
      <c r="C176" s="515"/>
      <c r="D176" s="516"/>
      <c r="E176" s="516"/>
      <c r="F176" s="517"/>
      <c r="G176" s="689" t="s">
        <v>418</v>
      </c>
      <c r="H176" s="689"/>
      <c r="I176" s="689"/>
      <c r="J176" s="689"/>
      <c r="K176" s="689"/>
      <c r="L176" s="689"/>
      <c r="M176" s="689"/>
      <c r="N176" s="689"/>
      <c r="O176" s="508" t="s">
        <v>932</v>
      </c>
      <c r="P176" s="509">
        <v>907</v>
      </c>
      <c r="Q176" s="510">
        <v>502</v>
      </c>
      <c r="R176" s="511">
        <v>5222300</v>
      </c>
      <c r="S176" s="512">
        <v>0</v>
      </c>
      <c r="T176" s="513">
        <v>3699</v>
      </c>
      <c r="U176" s="513">
        <v>0</v>
      </c>
      <c r="V176" s="514">
        <v>0</v>
      </c>
      <c r="W176" s="485"/>
      <c r="X176" s="485"/>
      <c r="Y176" s="485"/>
      <c r="Z176" s="485"/>
    </row>
    <row r="177" spans="1:26" ht="48" customHeight="1">
      <c r="A177" s="507"/>
      <c r="B177" s="515"/>
      <c r="C177" s="515"/>
      <c r="D177" s="516"/>
      <c r="E177" s="516"/>
      <c r="F177" s="517"/>
      <c r="G177" s="517"/>
      <c r="H177" s="689" t="s">
        <v>419</v>
      </c>
      <c r="I177" s="689"/>
      <c r="J177" s="689"/>
      <c r="K177" s="689"/>
      <c r="L177" s="689"/>
      <c r="M177" s="689"/>
      <c r="N177" s="689"/>
      <c r="O177" s="508" t="s">
        <v>932</v>
      </c>
      <c r="P177" s="509">
        <v>907</v>
      </c>
      <c r="Q177" s="510">
        <v>502</v>
      </c>
      <c r="R177" s="511">
        <v>5222301</v>
      </c>
      <c r="S177" s="512">
        <v>0</v>
      </c>
      <c r="T177" s="513">
        <v>1233</v>
      </c>
      <c r="U177" s="513">
        <v>0</v>
      </c>
      <c r="V177" s="514">
        <v>0</v>
      </c>
      <c r="W177" s="485"/>
      <c r="X177" s="485"/>
      <c r="Y177" s="485"/>
      <c r="Z177" s="485"/>
    </row>
    <row r="178" spans="1:26" ht="15" customHeight="1">
      <c r="A178" s="507"/>
      <c r="B178" s="690" t="s">
        <v>934</v>
      </c>
      <c r="C178" s="690"/>
      <c r="D178" s="690"/>
      <c r="E178" s="690"/>
      <c r="F178" s="690"/>
      <c r="G178" s="690"/>
      <c r="H178" s="690"/>
      <c r="I178" s="690"/>
      <c r="J178" s="690"/>
      <c r="K178" s="690"/>
      <c r="L178" s="690"/>
      <c r="M178" s="690"/>
      <c r="N178" s="690"/>
      <c r="O178" s="508" t="s">
        <v>933</v>
      </c>
      <c r="P178" s="509">
        <v>907</v>
      </c>
      <c r="Q178" s="510">
        <v>502</v>
      </c>
      <c r="R178" s="511">
        <v>5222301</v>
      </c>
      <c r="S178" s="512" t="s">
        <v>934</v>
      </c>
      <c r="T178" s="513">
        <v>1233</v>
      </c>
      <c r="U178" s="513">
        <v>0</v>
      </c>
      <c r="V178" s="514">
        <v>0</v>
      </c>
      <c r="W178" s="485"/>
      <c r="X178" s="485"/>
      <c r="Y178" s="485"/>
      <c r="Z178" s="485"/>
    </row>
    <row r="179" spans="1:26" ht="49.5" customHeight="1">
      <c r="A179" s="507"/>
      <c r="B179" s="515"/>
      <c r="C179" s="515"/>
      <c r="D179" s="516"/>
      <c r="E179" s="516"/>
      <c r="F179" s="517"/>
      <c r="G179" s="517"/>
      <c r="H179" s="689" t="s">
        <v>420</v>
      </c>
      <c r="I179" s="689"/>
      <c r="J179" s="689"/>
      <c r="K179" s="689"/>
      <c r="L179" s="689"/>
      <c r="M179" s="689"/>
      <c r="N179" s="689"/>
      <c r="O179" s="508" t="s">
        <v>1331</v>
      </c>
      <c r="P179" s="509">
        <v>907</v>
      </c>
      <c r="Q179" s="510">
        <v>502</v>
      </c>
      <c r="R179" s="511">
        <v>5222302</v>
      </c>
      <c r="S179" s="512">
        <v>0</v>
      </c>
      <c r="T179" s="513">
        <v>1233</v>
      </c>
      <c r="U179" s="513">
        <v>0</v>
      </c>
      <c r="V179" s="514">
        <v>0</v>
      </c>
      <c r="W179" s="485"/>
      <c r="X179" s="485"/>
      <c r="Y179" s="485"/>
      <c r="Z179" s="485"/>
    </row>
    <row r="180" spans="1:26" ht="15" customHeight="1">
      <c r="A180" s="507"/>
      <c r="B180" s="690" t="s">
        <v>934</v>
      </c>
      <c r="C180" s="690"/>
      <c r="D180" s="690"/>
      <c r="E180" s="690"/>
      <c r="F180" s="690"/>
      <c r="G180" s="690"/>
      <c r="H180" s="690"/>
      <c r="I180" s="690"/>
      <c r="J180" s="690"/>
      <c r="K180" s="690"/>
      <c r="L180" s="690"/>
      <c r="M180" s="690"/>
      <c r="N180" s="690"/>
      <c r="O180" s="508" t="s">
        <v>933</v>
      </c>
      <c r="P180" s="509">
        <v>907</v>
      </c>
      <c r="Q180" s="510">
        <v>502</v>
      </c>
      <c r="R180" s="511">
        <v>5222302</v>
      </c>
      <c r="S180" s="512" t="s">
        <v>934</v>
      </c>
      <c r="T180" s="513">
        <v>1233</v>
      </c>
      <c r="U180" s="513">
        <v>0</v>
      </c>
      <c r="V180" s="514">
        <v>0</v>
      </c>
      <c r="W180" s="485"/>
      <c r="X180" s="485"/>
      <c r="Y180" s="485"/>
      <c r="Z180" s="485"/>
    </row>
    <row r="181" spans="1:26" ht="72.75" customHeight="1">
      <c r="A181" s="507"/>
      <c r="B181" s="515"/>
      <c r="C181" s="515"/>
      <c r="D181" s="516"/>
      <c r="E181" s="516"/>
      <c r="F181" s="517"/>
      <c r="G181" s="517"/>
      <c r="H181" s="689" t="s">
        <v>421</v>
      </c>
      <c r="I181" s="689"/>
      <c r="J181" s="689"/>
      <c r="K181" s="689"/>
      <c r="L181" s="689"/>
      <c r="M181" s="689"/>
      <c r="N181" s="689"/>
      <c r="O181" s="508" t="s">
        <v>500</v>
      </c>
      <c r="P181" s="509">
        <v>907</v>
      </c>
      <c r="Q181" s="510">
        <v>502</v>
      </c>
      <c r="R181" s="511">
        <v>5222303</v>
      </c>
      <c r="S181" s="512">
        <v>0</v>
      </c>
      <c r="T181" s="513">
        <v>1233</v>
      </c>
      <c r="U181" s="513">
        <v>0</v>
      </c>
      <c r="V181" s="514">
        <v>0</v>
      </c>
      <c r="W181" s="485"/>
      <c r="X181" s="485"/>
      <c r="Y181" s="485"/>
      <c r="Z181" s="485"/>
    </row>
    <row r="182" spans="1:26" ht="15" customHeight="1">
      <c r="A182" s="507"/>
      <c r="B182" s="690" t="s">
        <v>934</v>
      </c>
      <c r="C182" s="690"/>
      <c r="D182" s="690"/>
      <c r="E182" s="690"/>
      <c r="F182" s="690"/>
      <c r="G182" s="690"/>
      <c r="H182" s="690"/>
      <c r="I182" s="690"/>
      <c r="J182" s="690"/>
      <c r="K182" s="690"/>
      <c r="L182" s="690"/>
      <c r="M182" s="690"/>
      <c r="N182" s="690"/>
      <c r="O182" s="508" t="s">
        <v>933</v>
      </c>
      <c r="P182" s="509">
        <v>907</v>
      </c>
      <c r="Q182" s="510">
        <v>502</v>
      </c>
      <c r="R182" s="511">
        <v>5222303</v>
      </c>
      <c r="S182" s="512" t="s">
        <v>934</v>
      </c>
      <c r="T182" s="513">
        <v>1233</v>
      </c>
      <c r="U182" s="513">
        <v>0</v>
      </c>
      <c r="V182" s="514">
        <v>0</v>
      </c>
      <c r="W182" s="485"/>
      <c r="X182" s="485"/>
      <c r="Y182" s="485"/>
      <c r="Z182" s="485"/>
    </row>
    <row r="183" spans="1:26" ht="60.75" customHeight="1">
      <c r="A183" s="507"/>
      <c r="B183" s="515"/>
      <c r="C183" s="515"/>
      <c r="D183" s="516"/>
      <c r="E183" s="516"/>
      <c r="F183" s="517"/>
      <c r="G183" s="689" t="s">
        <v>422</v>
      </c>
      <c r="H183" s="689"/>
      <c r="I183" s="689"/>
      <c r="J183" s="689"/>
      <c r="K183" s="689"/>
      <c r="L183" s="689"/>
      <c r="M183" s="689"/>
      <c r="N183" s="689"/>
      <c r="O183" s="508" t="s">
        <v>935</v>
      </c>
      <c r="P183" s="509">
        <v>907</v>
      </c>
      <c r="Q183" s="510">
        <v>502</v>
      </c>
      <c r="R183" s="511">
        <v>5222700</v>
      </c>
      <c r="S183" s="512">
        <v>0</v>
      </c>
      <c r="T183" s="513">
        <v>3081</v>
      </c>
      <c r="U183" s="513">
        <v>0</v>
      </c>
      <c r="V183" s="514">
        <v>0</v>
      </c>
      <c r="W183" s="485"/>
      <c r="X183" s="485"/>
      <c r="Y183" s="485"/>
      <c r="Z183" s="485"/>
    </row>
    <row r="184" spans="1:26" ht="15" customHeight="1">
      <c r="A184" s="507"/>
      <c r="B184" s="690" t="s">
        <v>934</v>
      </c>
      <c r="C184" s="690"/>
      <c r="D184" s="690"/>
      <c r="E184" s="690"/>
      <c r="F184" s="690"/>
      <c r="G184" s="690"/>
      <c r="H184" s="690"/>
      <c r="I184" s="690"/>
      <c r="J184" s="690"/>
      <c r="K184" s="690"/>
      <c r="L184" s="690"/>
      <c r="M184" s="690"/>
      <c r="N184" s="690"/>
      <c r="O184" s="508" t="s">
        <v>933</v>
      </c>
      <c r="P184" s="509">
        <v>907</v>
      </c>
      <c r="Q184" s="510">
        <v>502</v>
      </c>
      <c r="R184" s="511">
        <v>5222700</v>
      </c>
      <c r="S184" s="512" t="s">
        <v>934</v>
      </c>
      <c r="T184" s="513">
        <v>3081</v>
      </c>
      <c r="U184" s="513">
        <v>0</v>
      </c>
      <c r="V184" s="514">
        <v>0</v>
      </c>
      <c r="W184" s="485"/>
      <c r="X184" s="485"/>
      <c r="Y184" s="485"/>
      <c r="Z184" s="485"/>
    </row>
    <row r="185" spans="1:26" ht="15" customHeight="1">
      <c r="A185" s="507"/>
      <c r="B185" s="690" t="s">
        <v>1074</v>
      </c>
      <c r="C185" s="690"/>
      <c r="D185" s="690"/>
      <c r="E185" s="690"/>
      <c r="F185" s="690"/>
      <c r="G185" s="690"/>
      <c r="H185" s="690"/>
      <c r="I185" s="690"/>
      <c r="J185" s="690"/>
      <c r="K185" s="690"/>
      <c r="L185" s="690"/>
      <c r="M185" s="690"/>
      <c r="N185" s="690"/>
      <c r="O185" s="508" t="s">
        <v>1074</v>
      </c>
      <c r="P185" s="509">
        <v>907</v>
      </c>
      <c r="Q185" s="510">
        <v>503</v>
      </c>
      <c r="R185" s="511">
        <v>0</v>
      </c>
      <c r="S185" s="512">
        <v>0</v>
      </c>
      <c r="T185" s="513">
        <v>693032.91253</v>
      </c>
      <c r="U185" s="513">
        <v>0</v>
      </c>
      <c r="V185" s="514">
        <v>0</v>
      </c>
      <c r="W185" s="485"/>
      <c r="X185" s="485"/>
      <c r="Y185" s="485"/>
      <c r="Z185" s="485"/>
    </row>
    <row r="186" spans="1:26" ht="15" customHeight="1">
      <c r="A186" s="507"/>
      <c r="B186" s="515"/>
      <c r="C186" s="515"/>
      <c r="D186" s="516"/>
      <c r="E186" s="516"/>
      <c r="F186" s="689" t="s">
        <v>423</v>
      </c>
      <c r="G186" s="689"/>
      <c r="H186" s="689"/>
      <c r="I186" s="689"/>
      <c r="J186" s="689"/>
      <c r="K186" s="689"/>
      <c r="L186" s="689"/>
      <c r="M186" s="689"/>
      <c r="N186" s="689"/>
      <c r="O186" s="508" t="s">
        <v>936</v>
      </c>
      <c r="P186" s="509">
        <v>907</v>
      </c>
      <c r="Q186" s="510">
        <v>503</v>
      </c>
      <c r="R186" s="511">
        <v>3150000</v>
      </c>
      <c r="S186" s="512">
        <v>0</v>
      </c>
      <c r="T186" s="513">
        <v>416345.52999999997</v>
      </c>
      <c r="U186" s="513">
        <v>0</v>
      </c>
      <c r="V186" s="514">
        <v>0</v>
      </c>
      <c r="W186" s="485"/>
      <c r="X186" s="485"/>
      <c r="Y186" s="485"/>
      <c r="Z186" s="485"/>
    </row>
    <row r="187" spans="1:26" ht="15" customHeight="1">
      <c r="A187" s="507"/>
      <c r="B187" s="515"/>
      <c r="C187" s="515"/>
      <c r="D187" s="516"/>
      <c r="E187" s="516"/>
      <c r="F187" s="517"/>
      <c r="G187" s="689" t="s">
        <v>424</v>
      </c>
      <c r="H187" s="689"/>
      <c r="I187" s="689"/>
      <c r="J187" s="689"/>
      <c r="K187" s="689"/>
      <c r="L187" s="689"/>
      <c r="M187" s="689"/>
      <c r="N187" s="689"/>
      <c r="O187" s="508" t="s">
        <v>937</v>
      </c>
      <c r="P187" s="509">
        <v>907</v>
      </c>
      <c r="Q187" s="510">
        <v>503</v>
      </c>
      <c r="R187" s="511">
        <v>3150200</v>
      </c>
      <c r="S187" s="512">
        <v>0</v>
      </c>
      <c r="T187" s="513">
        <v>416345.52999999997</v>
      </c>
      <c r="U187" s="513">
        <v>0</v>
      </c>
      <c r="V187" s="514">
        <v>0</v>
      </c>
      <c r="W187" s="485"/>
      <c r="X187" s="485"/>
      <c r="Y187" s="485"/>
      <c r="Z187" s="485"/>
    </row>
    <row r="188" spans="1:26" ht="36.75" customHeight="1">
      <c r="A188" s="507"/>
      <c r="B188" s="515"/>
      <c r="C188" s="515"/>
      <c r="D188" s="516"/>
      <c r="E188" s="516"/>
      <c r="F188" s="517"/>
      <c r="G188" s="517"/>
      <c r="H188" s="689" t="s">
        <v>0</v>
      </c>
      <c r="I188" s="689"/>
      <c r="J188" s="689"/>
      <c r="K188" s="689"/>
      <c r="L188" s="689"/>
      <c r="M188" s="689"/>
      <c r="N188" s="689"/>
      <c r="O188" s="508" t="s">
        <v>938</v>
      </c>
      <c r="P188" s="509">
        <v>907</v>
      </c>
      <c r="Q188" s="510">
        <v>503</v>
      </c>
      <c r="R188" s="511">
        <v>3150206</v>
      </c>
      <c r="S188" s="512">
        <v>0</v>
      </c>
      <c r="T188" s="513">
        <v>416345.52999999997</v>
      </c>
      <c r="U188" s="513">
        <v>0</v>
      </c>
      <c r="V188" s="514">
        <v>0</v>
      </c>
      <c r="W188" s="485"/>
      <c r="X188" s="485"/>
      <c r="Y188" s="485"/>
      <c r="Z188" s="485"/>
    </row>
    <row r="189" spans="1:26" ht="15" customHeight="1">
      <c r="A189" s="507"/>
      <c r="B189" s="690" t="s">
        <v>934</v>
      </c>
      <c r="C189" s="690"/>
      <c r="D189" s="690"/>
      <c r="E189" s="690"/>
      <c r="F189" s="690"/>
      <c r="G189" s="690"/>
      <c r="H189" s="690"/>
      <c r="I189" s="690"/>
      <c r="J189" s="690"/>
      <c r="K189" s="690"/>
      <c r="L189" s="690"/>
      <c r="M189" s="690"/>
      <c r="N189" s="690"/>
      <c r="O189" s="508" t="s">
        <v>933</v>
      </c>
      <c r="P189" s="509">
        <v>907</v>
      </c>
      <c r="Q189" s="510">
        <v>503</v>
      </c>
      <c r="R189" s="511">
        <v>3150206</v>
      </c>
      <c r="S189" s="512" t="s">
        <v>934</v>
      </c>
      <c r="T189" s="513">
        <v>416345.52999999997</v>
      </c>
      <c r="U189" s="513">
        <v>0</v>
      </c>
      <c r="V189" s="514">
        <v>0</v>
      </c>
      <c r="W189" s="485"/>
      <c r="X189" s="485"/>
      <c r="Y189" s="485"/>
      <c r="Z189" s="485"/>
    </row>
    <row r="190" spans="1:26" ht="15" customHeight="1">
      <c r="A190" s="507"/>
      <c r="B190" s="687"/>
      <c r="C190" s="687"/>
      <c r="D190" s="688"/>
      <c r="E190" s="688"/>
      <c r="F190" s="689" t="s">
        <v>371</v>
      </c>
      <c r="G190" s="689"/>
      <c r="H190" s="689"/>
      <c r="I190" s="689"/>
      <c r="J190" s="689"/>
      <c r="K190" s="689"/>
      <c r="L190" s="689"/>
      <c r="M190" s="689"/>
      <c r="N190" s="689"/>
      <c r="O190" s="508" t="s">
        <v>236</v>
      </c>
      <c r="P190" s="509">
        <v>907</v>
      </c>
      <c r="Q190" s="510">
        <v>503</v>
      </c>
      <c r="R190" s="511">
        <v>5200000</v>
      </c>
      <c r="S190" s="512">
        <v>0</v>
      </c>
      <c r="T190" s="513">
        <v>100413</v>
      </c>
      <c r="U190" s="513">
        <v>0</v>
      </c>
      <c r="V190" s="514">
        <v>0</v>
      </c>
      <c r="W190" s="485"/>
      <c r="X190" s="485"/>
      <c r="Y190" s="485"/>
      <c r="Z190" s="485"/>
    </row>
    <row r="191" spans="1:26" ht="48.75" customHeight="1">
      <c r="A191" s="507"/>
      <c r="B191" s="687"/>
      <c r="C191" s="687"/>
      <c r="D191" s="688"/>
      <c r="E191" s="688"/>
      <c r="F191" s="689"/>
      <c r="G191" s="689" t="s">
        <v>1</v>
      </c>
      <c r="H191" s="689"/>
      <c r="I191" s="689"/>
      <c r="J191" s="689"/>
      <c r="K191" s="689"/>
      <c r="L191" s="689"/>
      <c r="M191" s="689"/>
      <c r="N191" s="689"/>
      <c r="O191" s="508" t="s">
        <v>939</v>
      </c>
      <c r="P191" s="509">
        <v>907</v>
      </c>
      <c r="Q191" s="510">
        <v>503</v>
      </c>
      <c r="R191" s="511">
        <v>5202700</v>
      </c>
      <c r="S191" s="512">
        <v>0</v>
      </c>
      <c r="T191" s="513">
        <v>100413</v>
      </c>
      <c r="U191" s="513">
        <v>0</v>
      </c>
      <c r="V191" s="514">
        <v>0</v>
      </c>
      <c r="W191" s="485"/>
      <c r="X191" s="485"/>
      <c r="Y191" s="485"/>
      <c r="Z191" s="485"/>
    </row>
    <row r="192" spans="1:26" ht="15" customHeight="1">
      <c r="A192" s="507"/>
      <c r="B192" s="690" t="s">
        <v>934</v>
      </c>
      <c r="C192" s="690"/>
      <c r="D192" s="690"/>
      <c r="E192" s="690"/>
      <c r="F192" s="690"/>
      <c r="G192" s="690"/>
      <c r="H192" s="690"/>
      <c r="I192" s="690"/>
      <c r="J192" s="690"/>
      <c r="K192" s="690"/>
      <c r="L192" s="690"/>
      <c r="M192" s="690"/>
      <c r="N192" s="690"/>
      <c r="O192" s="508" t="s">
        <v>933</v>
      </c>
      <c r="P192" s="509">
        <v>907</v>
      </c>
      <c r="Q192" s="510">
        <v>503</v>
      </c>
      <c r="R192" s="511">
        <v>5202700</v>
      </c>
      <c r="S192" s="512" t="s">
        <v>934</v>
      </c>
      <c r="T192" s="513">
        <v>100413</v>
      </c>
      <c r="U192" s="513">
        <v>0</v>
      </c>
      <c r="V192" s="514">
        <v>0</v>
      </c>
      <c r="W192" s="485"/>
      <c r="X192" s="485"/>
      <c r="Y192" s="485"/>
      <c r="Z192" s="485"/>
    </row>
    <row r="193" spans="1:26" ht="24.75" customHeight="1">
      <c r="A193" s="507"/>
      <c r="B193" s="515"/>
      <c r="C193" s="515"/>
      <c r="D193" s="516"/>
      <c r="E193" s="516"/>
      <c r="F193" s="689" t="s">
        <v>410</v>
      </c>
      <c r="G193" s="689"/>
      <c r="H193" s="689"/>
      <c r="I193" s="689"/>
      <c r="J193" s="689"/>
      <c r="K193" s="689"/>
      <c r="L193" s="689"/>
      <c r="M193" s="689"/>
      <c r="N193" s="689"/>
      <c r="O193" s="508" t="s">
        <v>923</v>
      </c>
      <c r="P193" s="509">
        <v>907</v>
      </c>
      <c r="Q193" s="510">
        <v>503</v>
      </c>
      <c r="R193" s="511">
        <v>5210000</v>
      </c>
      <c r="S193" s="512">
        <v>0</v>
      </c>
      <c r="T193" s="513">
        <v>56447.80253</v>
      </c>
      <c r="U193" s="513">
        <v>0</v>
      </c>
      <c r="V193" s="514">
        <v>0</v>
      </c>
      <c r="W193" s="485"/>
      <c r="X193" s="485"/>
      <c r="Y193" s="485"/>
      <c r="Z193" s="485"/>
    </row>
    <row r="194" spans="1:26" ht="15" customHeight="1">
      <c r="A194" s="507"/>
      <c r="B194" s="687"/>
      <c r="C194" s="687"/>
      <c r="D194" s="688"/>
      <c r="E194" s="688"/>
      <c r="F194" s="689"/>
      <c r="G194" s="689" t="s">
        <v>411</v>
      </c>
      <c r="H194" s="689"/>
      <c r="I194" s="689"/>
      <c r="J194" s="689"/>
      <c r="K194" s="689"/>
      <c r="L194" s="689"/>
      <c r="M194" s="689"/>
      <c r="N194" s="689"/>
      <c r="O194" s="508" t="s">
        <v>924</v>
      </c>
      <c r="P194" s="509">
        <v>907</v>
      </c>
      <c r="Q194" s="510">
        <v>503</v>
      </c>
      <c r="R194" s="511">
        <v>5210300</v>
      </c>
      <c r="S194" s="512">
        <v>0</v>
      </c>
      <c r="T194" s="513">
        <v>56447.80253</v>
      </c>
      <c r="U194" s="513">
        <v>0</v>
      </c>
      <c r="V194" s="514">
        <v>0</v>
      </c>
      <c r="W194" s="485"/>
      <c r="X194" s="485"/>
      <c r="Y194" s="485"/>
      <c r="Z194" s="485"/>
    </row>
    <row r="195" spans="1:26" ht="48.75" customHeight="1">
      <c r="A195" s="507"/>
      <c r="B195" s="515"/>
      <c r="C195" s="515"/>
      <c r="D195" s="516"/>
      <c r="E195" s="516"/>
      <c r="F195" s="517"/>
      <c r="G195" s="517"/>
      <c r="H195" s="689" t="s">
        <v>2</v>
      </c>
      <c r="I195" s="689"/>
      <c r="J195" s="689"/>
      <c r="K195" s="689"/>
      <c r="L195" s="689"/>
      <c r="M195" s="689"/>
      <c r="N195" s="689"/>
      <c r="O195" s="508" t="s">
        <v>940</v>
      </c>
      <c r="P195" s="509">
        <v>907</v>
      </c>
      <c r="Q195" s="510">
        <v>503</v>
      </c>
      <c r="R195" s="511">
        <v>5210304</v>
      </c>
      <c r="S195" s="512">
        <v>0</v>
      </c>
      <c r="T195" s="513">
        <v>56447.80253</v>
      </c>
      <c r="U195" s="513">
        <v>0</v>
      </c>
      <c r="V195" s="514">
        <v>0</v>
      </c>
      <c r="W195" s="485"/>
      <c r="X195" s="485"/>
      <c r="Y195" s="485"/>
      <c r="Z195" s="485"/>
    </row>
    <row r="196" spans="1:26" ht="15" customHeight="1">
      <c r="A196" s="507"/>
      <c r="B196" s="690" t="s">
        <v>233</v>
      </c>
      <c r="C196" s="690"/>
      <c r="D196" s="690"/>
      <c r="E196" s="690"/>
      <c r="F196" s="690"/>
      <c r="G196" s="690"/>
      <c r="H196" s="690"/>
      <c r="I196" s="690"/>
      <c r="J196" s="690"/>
      <c r="K196" s="690"/>
      <c r="L196" s="690"/>
      <c r="M196" s="690"/>
      <c r="N196" s="690"/>
      <c r="O196" s="508" t="s">
        <v>232</v>
      </c>
      <c r="P196" s="509">
        <v>907</v>
      </c>
      <c r="Q196" s="510">
        <v>503</v>
      </c>
      <c r="R196" s="511">
        <v>5210304</v>
      </c>
      <c r="S196" s="512" t="s">
        <v>233</v>
      </c>
      <c r="T196" s="513">
        <v>56447.80253</v>
      </c>
      <c r="U196" s="513">
        <v>0</v>
      </c>
      <c r="V196" s="514">
        <v>0</v>
      </c>
      <c r="W196" s="485"/>
      <c r="X196" s="485"/>
      <c r="Y196" s="485"/>
      <c r="Z196" s="485"/>
    </row>
    <row r="197" spans="1:26" ht="15" customHeight="1">
      <c r="A197" s="507"/>
      <c r="B197" s="515"/>
      <c r="C197" s="515"/>
      <c r="D197" s="516"/>
      <c r="E197" s="516"/>
      <c r="F197" s="689" t="s">
        <v>347</v>
      </c>
      <c r="G197" s="689"/>
      <c r="H197" s="689"/>
      <c r="I197" s="689"/>
      <c r="J197" s="689"/>
      <c r="K197" s="689"/>
      <c r="L197" s="689"/>
      <c r="M197" s="689"/>
      <c r="N197" s="689"/>
      <c r="O197" s="508" t="s">
        <v>236</v>
      </c>
      <c r="P197" s="509">
        <v>907</v>
      </c>
      <c r="Q197" s="510">
        <v>503</v>
      </c>
      <c r="R197" s="511">
        <v>5220000</v>
      </c>
      <c r="S197" s="512">
        <v>0</v>
      </c>
      <c r="T197" s="513">
        <v>119826.58</v>
      </c>
      <c r="U197" s="513">
        <v>0</v>
      </c>
      <c r="V197" s="514">
        <v>0</v>
      </c>
      <c r="W197" s="485"/>
      <c r="X197" s="485"/>
      <c r="Y197" s="485"/>
      <c r="Z197" s="485"/>
    </row>
    <row r="198" spans="1:26" ht="36.75" customHeight="1">
      <c r="A198" s="507"/>
      <c r="B198" s="515"/>
      <c r="C198" s="515"/>
      <c r="D198" s="516"/>
      <c r="E198" s="516"/>
      <c r="F198" s="517"/>
      <c r="G198" s="689" t="s">
        <v>3</v>
      </c>
      <c r="H198" s="689"/>
      <c r="I198" s="689"/>
      <c r="J198" s="689"/>
      <c r="K198" s="689"/>
      <c r="L198" s="689"/>
      <c r="M198" s="689"/>
      <c r="N198" s="689"/>
      <c r="O198" s="508" t="s">
        <v>941</v>
      </c>
      <c r="P198" s="509">
        <v>907</v>
      </c>
      <c r="Q198" s="510">
        <v>503</v>
      </c>
      <c r="R198" s="511">
        <v>5223600</v>
      </c>
      <c r="S198" s="512">
        <v>0</v>
      </c>
      <c r="T198" s="513">
        <v>119826.58</v>
      </c>
      <c r="U198" s="513">
        <v>0</v>
      </c>
      <c r="V198" s="514">
        <v>0</v>
      </c>
      <c r="W198" s="485"/>
      <c r="X198" s="485"/>
      <c r="Y198" s="485"/>
      <c r="Z198" s="485"/>
    </row>
    <row r="199" spans="1:26" ht="15" customHeight="1">
      <c r="A199" s="507"/>
      <c r="B199" s="690" t="s">
        <v>233</v>
      </c>
      <c r="C199" s="690"/>
      <c r="D199" s="690"/>
      <c r="E199" s="690"/>
      <c r="F199" s="690"/>
      <c r="G199" s="690"/>
      <c r="H199" s="690"/>
      <c r="I199" s="690"/>
      <c r="J199" s="690"/>
      <c r="K199" s="690"/>
      <c r="L199" s="690"/>
      <c r="M199" s="690"/>
      <c r="N199" s="690"/>
      <c r="O199" s="508" t="s">
        <v>232</v>
      </c>
      <c r="P199" s="509">
        <v>907</v>
      </c>
      <c r="Q199" s="510">
        <v>503</v>
      </c>
      <c r="R199" s="511">
        <v>5223600</v>
      </c>
      <c r="S199" s="512" t="s">
        <v>233</v>
      </c>
      <c r="T199" s="513">
        <v>119826.58</v>
      </c>
      <c r="U199" s="513">
        <v>0</v>
      </c>
      <c r="V199" s="514">
        <v>0</v>
      </c>
      <c r="W199" s="485"/>
      <c r="X199" s="485"/>
      <c r="Y199" s="485"/>
      <c r="Z199" s="485"/>
    </row>
    <row r="200" spans="1:26" ht="39" customHeight="1">
      <c r="A200" s="518">
        <v>5</v>
      </c>
      <c r="B200" s="687">
        <v>908</v>
      </c>
      <c r="C200" s="687"/>
      <c r="D200" s="687"/>
      <c r="E200" s="687"/>
      <c r="F200" s="687"/>
      <c r="G200" s="687"/>
      <c r="H200" s="687"/>
      <c r="I200" s="687"/>
      <c r="J200" s="687"/>
      <c r="K200" s="687"/>
      <c r="L200" s="687"/>
      <c r="M200" s="687"/>
      <c r="N200" s="687"/>
      <c r="O200" s="519" t="s">
        <v>221</v>
      </c>
      <c r="P200" s="520">
        <v>908</v>
      </c>
      <c r="Q200" s="521">
        <v>0</v>
      </c>
      <c r="R200" s="522">
        <v>0</v>
      </c>
      <c r="S200" s="523">
        <v>0</v>
      </c>
      <c r="T200" s="524">
        <v>622363.9484600001</v>
      </c>
      <c r="U200" s="524">
        <v>0</v>
      </c>
      <c r="V200" s="525">
        <v>0</v>
      </c>
      <c r="W200" s="485"/>
      <c r="X200" s="485"/>
      <c r="Y200" s="485"/>
      <c r="Z200" s="485"/>
    </row>
    <row r="201" spans="1:26" ht="15" customHeight="1">
      <c r="A201" s="507"/>
      <c r="B201" s="690" t="s">
        <v>1072</v>
      </c>
      <c r="C201" s="690"/>
      <c r="D201" s="690"/>
      <c r="E201" s="690"/>
      <c r="F201" s="690"/>
      <c r="G201" s="690"/>
      <c r="H201" s="690"/>
      <c r="I201" s="690"/>
      <c r="J201" s="690"/>
      <c r="K201" s="690"/>
      <c r="L201" s="690"/>
      <c r="M201" s="690"/>
      <c r="N201" s="690"/>
      <c r="O201" s="508" t="s">
        <v>1072</v>
      </c>
      <c r="P201" s="509">
        <v>908</v>
      </c>
      <c r="Q201" s="510">
        <v>501</v>
      </c>
      <c r="R201" s="511">
        <v>0</v>
      </c>
      <c r="S201" s="512">
        <v>0</v>
      </c>
      <c r="T201" s="513">
        <v>23399.973159999998</v>
      </c>
      <c r="U201" s="513">
        <v>0</v>
      </c>
      <c r="V201" s="514">
        <v>0</v>
      </c>
      <c r="W201" s="485"/>
      <c r="X201" s="485"/>
      <c r="Y201" s="485"/>
      <c r="Z201" s="485"/>
    </row>
    <row r="202" spans="1:26" ht="15" customHeight="1">
      <c r="A202" s="507"/>
      <c r="B202" s="515"/>
      <c r="C202" s="515"/>
      <c r="D202" s="516"/>
      <c r="E202" s="516"/>
      <c r="F202" s="689" t="s">
        <v>4</v>
      </c>
      <c r="G202" s="689"/>
      <c r="H202" s="689"/>
      <c r="I202" s="689"/>
      <c r="J202" s="689"/>
      <c r="K202" s="689"/>
      <c r="L202" s="689"/>
      <c r="M202" s="689"/>
      <c r="N202" s="689"/>
      <c r="O202" s="508" t="s">
        <v>942</v>
      </c>
      <c r="P202" s="509">
        <v>908</v>
      </c>
      <c r="Q202" s="510">
        <v>501</v>
      </c>
      <c r="R202" s="511">
        <v>1000000</v>
      </c>
      <c r="S202" s="512">
        <v>0</v>
      </c>
      <c r="T202" s="513">
        <v>17441.35316</v>
      </c>
      <c r="U202" s="513">
        <v>0</v>
      </c>
      <c r="V202" s="514">
        <v>0</v>
      </c>
      <c r="W202" s="485"/>
      <c r="X202" s="485"/>
      <c r="Y202" s="485"/>
      <c r="Z202" s="485"/>
    </row>
    <row r="203" spans="1:26" ht="36.75" customHeight="1">
      <c r="A203" s="507"/>
      <c r="B203" s="515"/>
      <c r="C203" s="515"/>
      <c r="D203" s="516"/>
      <c r="E203" s="516"/>
      <c r="F203" s="517"/>
      <c r="G203" s="689" t="s">
        <v>5</v>
      </c>
      <c r="H203" s="689"/>
      <c r="I203" s="689"/>
      <c r="J203" s="689"/>
      <c r="K203" s="689"/>
      <c r="L203" s="689"/>
      <c r="M203" s="689"/>
      <c r="N203" s="689"/>
      <c r="O203" s="508" t="s">
        <v>943</v>
      </c>
      <c r="P203" s="509">
        <v>908</v>
      </c>
      <c r="Q203" s="510">
        <v>501</v>
      </c>
      <c r="R203" s="511">
        <v>1008200</v>
      </c>
      <c r="S203" s="512">
        <v>0</v>
      </c>
      <c r="T203" s="513">
        <v>17441.35316</v>
      </c>
      <c r="U203" s="513">
        <v>0</v>
      </c>
      <c r="V203" s="514">
        <v>0</v>
      </c>
      <c r="W203" s="485"/>
      <c r="X203" s="485"/>
      <c r="Y203" s="485"/>
      <c r="Z203" s="485"/>
    </row>
    <row r="204" spans="1:26" ht="85.5" customHeight="1">
      <c r="A204" s="507"/>
      <c r="B204" s="515"/>
      <c r="C204" s="515"/>
      <c r="D204" s="516"/>
      <c r="E204" s="516"/>
      <c r="F204" s="517"/>
      <c r="G204" s="517"/>
      <c r="H204" s="689" t="s">
        <v>6</v>
      </c>
      <c r="I204" s="689"/>
      <c r="J204" s="689"/>
      <c r="K204" s="689"/>
      <c r="L204" s="689"/>
      <c r="M204" s="689"/>
      <c r="N204" s="689"/>
      <c r="O204" s="508" t="s">
        <v>1336</v>
      </c>
      <c r="P204" s="509">
        <v>908</v>
      </c>
      <c r="Q204" s="510">
        <v>501</v>
      </c>
      <c r="R204" s="511">
        <v>1008202</v>
      </c>
      <c r="S204" s="512">
        <v>0</v>
      </c>
      <c r="T204" s="513">
        <v>4000.00016</v>
      </c>
      <c r="U204" s="513">
        <v>0</v>
      </c>
      <c r="V204" s="514">
        <v>0</v>
      </c>
      <c r="W204" s="485"/>
      <c r="X204" s="485"/>
      <c r="Y204" s="485"/>
      <c r="Z204" s="485"/>
    </row>
    <row r="205" spans="1:26" ht="15" customHeight="1">
      <c r="A205" s="507"/>
      <c r="B205" s="690" t="s">
        <v>945</v>
      </c>
      <c r="C205" s="690"/>
      <c r="D205" s="690"/>
      <c r="E205" s="690"/>
      <c r="F205" s="690"/>
      <c r="G205" s="690"/>
      <c r="H205" s="690"/>
      <c r="I205" s="690"/>
      <c r="J205" s="690"/>
      <c r="K205" s="690"/>
      <c r="L205" s="690"/>
      <c r="M205" s="690"/>
      <c r="N205" s="690"/>
      <c r="O205" s="508" t="s">
        <v>944</v>
      </c>
      <c r="P205" s="509">
        <v>908</v>
      </c>
      <c r="Q205" s="510">
        <v>501</v>
      </c>
      <c r="R205" s="511">
        <v>1008202</v>
      </c>
      <c r="S205" s="512" t="s">
        <v>945</v>
      </c>
      <c r="T205" s="513">
        <v>4000.00016</v>
      </c>
      <c r="U205" s="513">
        <v>0</v>
      </c>
      <c r="V205" s="514">
        <v>0</v>
      </c>
      <c r="W205" s="485"/>
      <c r="X205" s="485"/>
      <c r="Y205" s="485"/>
      <c r="Z205" s="485"/>
    </row>
    <row r="206" spans="1:26" ht="96.75" customHeight="1">
      <c r="A206" s="507"/>
      <c r="B206" s="515"/>
      <c r="C206" s="515"/>
      <c r="D206" s="516"/>
      <c r="E206" s="516"/>
      <c r="F206" s="517"/>
      <c r="G206" s="517"/>
      <c r="H206" s="689" t="s">
        <v>7</v>
      </c>
      <c r="I206" s="689"/>
      <c r="J206" s="689"/>
      <c r="K206" s="689"/>
      <c r="L206" s="689"/>
      <c r="M206" s="689"/>
      <c r="N206" s="689"/>
      <c r="O206" s="508" t="s">
        <v>1337</v>
      </c>
      <c r="P206" s="509">
        <v>908</v>
      </c>
      <c r="Q206" s="510">
        <v>501</v>
      </c>
      <c r="R206" s="511">
        <v>1008203</v>
      </c>
      <c r="S206" s="512">
        <v>0</v>
      </c>
      <c r="T206" s="513">
        <v>8067.296</v>
      </c>
      <c r="U206" s="513">
        <v>0</v>
      </c>
      <c r="V206" s="514">
        <v>0</v>
      </c>
      <c r="W206" s="485"/>
      <c r="X206" s="485"/>
      <c r="Y206" s="485"/>
      <c r="Z206" s="485"/>
    </row>
    <row r="207" spans="1:26" ht="15" customHeight="1">
      <c r="A207" s="507"/>
      <c r="B207" s="690" t="s">
        <v>945</v>
      </c>
      <c r="C207" s="690"/>
      <c r="D207" s="690"/>
      <c r="E207" s="690"/>
      <c r="F207" s="690"/>
      <c r="G207" s="690"/>
      <c r="H207" s="690"/>
      <c r="I207" s="690"/>
      <c r="J207" s="690"/>
      <c r="K207" s="690"/>
      <c r="L207" s="690"/>
      <c r="M207" s="690"/>
      <c r="N207" s="690"/>
      <c r="O207" s="508" t="s">
        <v>944</v>
      </c>
      <c r="P207" s="509">
        <v>908</v>
      </c>
      <c r="Q207" s="510">
        <v>501</v>
      </c>
      <c r="R207" s="511">
        <v>1008203</v>
      </c>
      <c r="S207" s="512" t="s">
        <v>945</v>
      </c>
      <c r="T207" s="513">
        <v>8067.296</v>
      </c>
      <c r="U207" s="513">
        <v>0</v>
      </c>
      <c r="V207" s="514">
        <v>0</v>
      </c>
      <c r="W207" s="485"/>
      <c r="X207" s="485"/>
      <c r="Y207" s="485"/>
      <c r="Z207" s="485"/>
    </row>
    <row r="208" spans="1:26" ht="96.75" customHeight="1">
      <c r="A208" s="507"/>
      <c r="B208" s="515"/>
      <c r="C208" s="515"/>
      <c r="D208" s="516"/>
      <c r="E208" s="516"/>
      <c r="F208" s="517"/>
      <c r="G208" s="517"/>
      <c r="H208" s="689" t="s">
        <v>8</v>
      </c>
      <c r="I208" s="689"/>
      <c r="J208" s="689"/>
      <c r="K208" s="689"/>
      <c r="L208" s="689"/>
      <c r="M208" s="689"/>
      <c r="N208" s="689"/>
      <c r="O208" s="508" t="s">
        <v>1337</v>
      </c>
      <c r="P208" s="509">
        <v>908</v>
      </c>
      <c r="Q208" s="510">
        <v>501</v>
      </c>
      <c r="R208" s="511">
        <v>1008204</v>
      </c>
      <c r="S208" s="512">
        <v>0</v>
      </c>
      <c r="T208" s="513">
        <v>5374.057</v>
      </c>
      <c r="U208" s="513">
        <v>0</v>
      </c>
      <c r="V208" s="514">
        <v>0</v>
      </c>
      <c r="W208" s="485"/>
      <c r="X208" s="485"/>
      <c r="Y208" s="485"/>
      <c r="Z208" s="485"/>
    </row>
    <row r="209" spans="1:26" ht="15" customHeight="1">
      <c r="A209" s="507"/>
      <c r="B209" s="690" t="s">
        <v>945</v>
      </c>
      <c r="C209" s="690"/>
      <c r="D209" s="690"/>
      <c r="E209" s="690"/>
      <c r="F209" s="690"/>
      <c r="G209" s="690"/>
      <c r="H209" s="690"/>
      <c r="I209" s="690"/>
      <c r="J209" s="690"/>
      <c r="K209" s="690"/>
      <c r="L209" s="690"/>
      <c r="M209" s="690"/>
      <c r="N209" s="690"/>
      <c r="O209" s="508" t="s">
        <v>944</v>
      </c>
      <c r="P209" s="509">
        <v>908</v>
      </c>
      <c r="Q209" s="510">
        <v>501</v>
      </c>
      <c r="R209" s="511">
        <v>1008204</v>
      </c>
      <c r="S209" s="512" t="s">
        <v>945</v>
      </c>
      <c r="T209" s="513">
        <v>5374.057</v>
      </c>
      <c r="U209" s="513">
        <v>0</v>
      </c>
      <c r="V209" s="514">
        <v>0</v>
      </c>
      <c r="W209" s="485"/>
      <c r="X209" s="485"/>
      <c r="Y209" s="485"/>
      <c r="Z209" s="485"/>
    </row>
    <row r="210" spans="1:26" ht="15" customHeight="1">
      <c r="A210" s="507"/>
      <c r="B210" s="515"/>
      <c r="C210" s="515"/>
      <c r="D210" s="516"/>
      <c r="E210" s="516"/>
      <c r="F210" s="689" t="s">
        <v>347</v>
      </c>
      <c r="G210" s="689"/>
      <c r="H210" s="689"/>
      <c r="I210" s="689"/>
      <c r="J210" s="689"/>
      <c r="K210" s="689"/>
      <c r="L210" s="689"/>
      <c r="M210" s="689"/>
      <c r="N210" s="689"/>
      <c r="O210" s="508" t="s">
        <v>236</v>
      </c>
      <c r="P210" s="509">
        <v>908</v>
      </c>
      <c r="Q210" s="510">
        <v>501</v>
      </c>
      <c r="R210" s="511">
        <v>5220000</v>
      </c>
      <c r="S210" s="512">
        <v>0</v>
      </c>
      <c r="T210" s="513">
        <v>5958.62</v>
      </c>
      <c r="U210" s="513">
        <v>0</v>
      </c>
      <c r="V210" s="514">
        <v>0</v>
      </c>
      <c r="W210" s="485"/>
      <c r="X210" s="485"/>
      <c r="Y210" s="485"/>
      <c r="Z210" s="485"/>
    </row>
    <row r="211" spans="1:26" ht="36.75" customHeight="1">
      <c r="A211" s="507"/>
      <c r="B211" s="515"/>
      <c r="C211" s="515"/>
      <c r="D211" s="516"/>
      <c r="E211" s="516"/>
      <c r="F211" s="517"/>
      <c r="G211" s="689" t="s">
        <v>3</v>
      </c>
      <c r="H211" s="689"/>
      <c r="I211" s="689"/>
      <c r="J211" s="689"/>
      <c r="K211" s="689"/>
      <c r="L211" s="689"/>
      <c r="M211" s="689"/>
      <c r="N211" s="689"/>
      <c r="O211" s="508" t="s">
        <v>941</v>
      </c>
      <c r="P211" s="509">
        <v>908</v>
      </c>
      <c r="Q211" s="510">
        <v>501</v>
      </c>
      <c r="R211" s="511">
        <v>5223600</v>
      </c>
      <c r="S211" s="512">
        <v>0</v>
      </c>
      <c r="T211" s="513">
        <v>5958.62</v>
      </c>
      <c r="U211" s="513">
        <v>0</v>
      </c>
      <c r="V211" s="514">
        <v>0</v>
      </c>
      <c r="W211" s="485"/>
      <c r="X211" s="485"/>
      <c r="Y211" s="485"/>
      <c r="Z211" s="485"/>
    </row>
    <row r="212" spans="1:26" ht="48.75" customHeight="1">
      <c r="A212" s="507"/>
      <c r="B212" s="690" t="s">
        <v>947</v>
      </c>
      <c r="C212" s="690"/>
      <c r="D212" s="690"/>
      <c r="E212" s="690"/>
      <c r="F212" s="690"/>
      <c r="G212" s="690"/>
      <c r="H212" s="690"/>
      <c r="I212" s="690"/>
      <c r="J212" s="690"/>
      <c r="K212" s="690"/>
      <c r="L212" s="690"/>
      <c r="M212" s="690"/>
      <c r="N212" s="690"/>
      <c r="O212" s="508" t="s">
        <v>946</v>
      </c>
      <c r="P212" s="509">
        <v>908</v>
      </c>
      <c r="Q212" s="510">
        <v>501</v>
      </c>
      <c r="R212" s="511">
        <v>5223600</v>
      </c>
      <c r="S212" s="512" t="s">
        <v>947</v>
      </c>
      <c r="T212" s="513">
        <v>5958.62</v>
      </c>
      <c r="U212" s="513">
        <v>0</v>
      </c>
      <c r="V212" s="514">
        <v>0</v>
      </c>
      <c r="W212" s="485"/>
      <c r="X212" s="485"/>
      <c r="Y212" s="485"/>
      <c r="Z212" s="485"/>
    </row>
    <row r="213" spans="1:26" ht="15" customHeight="1">
      <c r="A213" s="507"/>
      <c r="B213" s="690" t="s">
        <v>1073</v>
      </c>
      <c r="C213" s="690"/>
      <c r="D213" s="690"/>
      <c r="E213" s="690"/>
      <c r="F213" s="690"/>
      <c r="G213" s="690"/>
      <c r="H213" s="690"/>
      <c r="I213" s="690"/>
      <c r="J213" s="690"/>
      <c r="K213" s="690"/>
      <c r="L213" s="690"/>
      <c r="M213" s="690"/>
      <c r="N213" s="690"/>
      <c r="O213" s="508" t="s">
        <v>1073</v>
      </c>
      <c r="P213" s="509">
        <v>908</v>
      </c>
      <c r="Q213" s="510">
        <v>502</v>
      </c>
      <c r="R213" s="511">
        <v>0</v>
      </c>
      <c r="S213" s="512">
        <v>0</v>
      </c>
      <c r="T213" s="513">
        <v>2000</v>
      </c>
      <c r="U213" s="513">
        <v>0</v>
      </c>
      <c r="V213" s="514">
        <v>0</v>
      </c>
      <c r="W213" s="485"/>
      <c r="X213" s="485"/>
      <c r="Y213" s="485"/>
      <c r="Z213" s="485"/>
    </row>
    <row r="214" spans="1:26" ht="24.75" customHeight="1">
      <c r="A214" s="507"/>
      <c r="B214" s="515"/>
      <c r="C214" s="515"/>
      <c r="D214" s="516"/>
      <c r="E214" s="516"/>
      <c r="F214" s="689" t="s">
        <v>9</v>
      </c>
      <c r="G214" s="689"/>
      <c r="H214" s="689"/>
      <c r="I214" s="689"/>
      <c r="J214" s="689"/>
      <c r="K214" s="689"/>
      <c r="L214" s="689"/>
      <c r="M214" s="689"/>
      <c r="N214" s="689"/>
      <c r="O214" s="508" t="s">
        <v>948</v>
      </c>
      <c r="P214" s="509">
        <v>908</v>
      </c>
      <c r="Q214" s="510">
        <v>502</v>
      </c>
      <c r="R214" s="511">
        <v>1020000</v>
      </c>
      <c r="S214" s="512">
        <v>0</v>
      </c>
      <c r="T214" s="513">
        <v>2000</v>
      </c>
      <c r="U214" s="513">
        <v>0</v>
      </c>
      <c r="V214" s="514">
        <v>0</v>
      </c>
      <c r="W214" s="485"/>
      <c r="X214" s="485"/>
      <c r="Y214" s="485"/>
      <c r="Z214" s="485"/>
    </row>
    <row r="215" spans="1:26" ht="48.75" customHeight="1">
      <c r="A215" s="507"/>
      <c r="B215" s="515"/>
      <c r="C215" s="515"/>
      <c r="D215" s="516"/>
      <c r="E215" s="516"/>
      <c r="F215" s="517"/>
      <c r="G215" s="689" t="s">
        <v>10</v>
      </c>
      <c r="H215" s="689"/>
      <c r="I215" s="689"/>
      <c r="J215" s="689"/>
      <c r="K215" s="689"/>
      <c r="L215" s="689"/>
      <c r="M215" s="689"/>
      <c r="N215" s="689"/>
      <c r="O215" s="508" t="s">
        <v>949</v>
      </c>
      <c r="P215" s="509">
        <v>908</v>
      </c>
      <c r="Q215" s="510">
        <v>502</v>
      </c>
      <c r="R215" s="511">
        <v>1020100</v>
      </c>
      <c r="S215" s="512">
        <v>0</v>
      </c>
      <c r="T215" s="513">
        <v>2000</v>
      </c>
      <c r="U215" s="513">
        <v>0</v>
      </c>
      <c r="V215" s="514">
        <v>0</v>
      </c>
      <c r="W215" s="485"/>
      <c r="X215" s="485"/>
      <c r="Y215" s="485"/>
      <c r="Z215" s="485"/>
    </row>
    <row r="216" spans="1:26" ht="24.75" customHeight="1">
      <c r="A216" s="507"/>
      <c r="B216" s="515"/>
      <c r="C216" s="515"/>
      <c r="D216" s="516"/>
      <c r="E216" s="516"/>
      <c r="F216" s="517"/>
      <c r="G216" s="517"/>
      <c r="H216" s="689" t="s">
        <v>11</v>
      </c>
      <c r="I216" s="689"/>
      <c r="J216" s="689"/>
      <c r="K216" s="689"/>
      <c r="L216" s="689"/>
      <c r="M216" s="689"/>
      <c r="N216" s="689"/>
      <c r="O216" s="508" t="s">
        <v>950</v>
      </c>
      <c r="P216" s="509">
        <v>908</v>
      </c>
      <c r="Q216" s="510">
        <v>502</v>
      </c>
      <c r="R216" s="511">
        <v>1020102</v>
      </c>
      <c r="S216" s="512">
        <v>0</v>
      </c>
      <c r="T216" s="513">
        <v>2000</v>
      </c>
      <c r="U216" s="513">
        <v>0</v>
      </c>
      <c r="V216" s="514">
        <v>0</v>
      </c>
      <c r="W216" s="485"/>
      <c r="X216" s="485"/>
      <c r="Y216" s="485"/>
      <c r="Z216" s="485"/>
    </row>
    <row r="217" spans="1:26" ht="15" customHeight="1">
      <c r="A217" s="507"/>
      <c r="B217" s="690" t="s">
        <v>945</v>
      </c>
      <c r="C217" s="690"/>
      <c r="D217" s="690"/>
      <c r="E217" s="690"/>
      <c r="F217" s="690"/>
      <c r="G217" s="690"/>
      <c r="H217" s="690"/>
      <c r="I217" s="690"/>
      <c r="J217" s="690"/>
      <c r="K217" s="690"/>
      <c r="L217" s="690"/>
      <c r="M217" s="690"/>
      <c r="N217" s="690"/>
      <c r="O217" s="508" t="s">
        <v>944</v>
      </c>
      <c r="P217" s="509">
        <v>908</v>
      </c>
      <c r="Q217" s="510">
        <v>502</v>
      </c>
      <c r="R217" s="511">
        <v>1020102</v>
      </c>
      <c r="S217" s="512" t="s">
        <v>945</v>
      </c>
      <c r="T217" s="513">
        <v>2000</v>
      </c>
      <c r="U217" s="513">
        <v>0</v>
      </c>
      <c r="V217" s="514">
        <v>0</v>
      </c>
      <c r="W217" s="485"/>
      <c r="X217" s="485"/>
      <c r="Y217" s="485"/>
      <c r="Z217" s="485"/>
    </row>
    <row r="218" spans="1:26" ht="15" customHeight="1">
      <c r="A218" s="507"/>
      <c r="B218" s="690" t="s">
        <v>1074</v>
      </c>
      <c r="C218" s="690"/>
      <c r="D218" s="690"/>
      <c r="E218" s="690"/>
      <c r="F218" s="690"/>
      <c r="G218" s="690"/>
      <c r="H218" s="690"/>
      <c r="I218" s="690"/>
      <c r="J218" s="690"/>
      <c r="K218" s="690"/>
      <c r="L218" s="690"/>
      <c r="M218" s="690"/>
      <c r="N218" s="690"/>
      <c r="O218" s="508" t="s">
        <v>1074</v>
      </c>
      <c r="P218" s="509">
        <v>908</v>
      </c>
      <c r="Q218" s="510">
        <v>503</v>
      </c>
      <c r="R218" s="511">
        <v>0</v>
      </c>
      <c r="S218" s="512">
        <v>0</v>
      </c>
      <c r="T218" s="513">
        <v>294926.4423</v>
      </c>
      <c r="U218" s="513">
        <v>0</v>
      </c>
      <c r="V218" s="514">
        <v>0</v>
      </c>
      <c r="W218" s="485"/>
      <c r="X218" s="485"/>
      <c r="Y218" s="485"/>
      <c r="Z218" s="485"/>
    </row>
    <row r="219" spans="1:26" ht="15" customHeight="1">
      <c r="A219" s="507"/>
      <c r="B219" s="515"/>
      <c r="C219" s="515"/>
      <c r="D219" s="516"/>
      <c r="E219" s="516"/>
      <c r="F219" s="689" t="s">
        <v>423</v>
      </c>
      <c r="G219" s="689"/>
      <c r="H219" s="689"/>
      <c r="I219" s="689"/>
      <c r="J219" s="689"/>
      <c r="K219" s="689"/>
      <c r="L219" s="689"/>
      <c r="M219" s="689"/>
      <c r="N219" s="689"/>
      <c r="O219" s="508" t="s">
        <v>936</v>
      </c>
      <c r="P219" s="509">
        <v>908</v>
      </c>
      <c r="Q219" s="510">
        <v>503</v>
      </c>
      <c r="R219" s="511">
        <v>3150000</v>
      </c>
      <c r="S219" s="512">
        <v>0</v>
      </c>
      <c r="T219" s="513">
        <v>183241.47</v>
      </c>
      <c r="U219" s="513">
        <v>0</v>
      </c>
      <c r="V219" s="514">
        <v>0</v>
      </c>
      <c r="W219" s="485"/>
      <c r="X219" s="485"/>
      <c r="Y219" s="485"/>
      <c r="Z219" s="485"/>
    </row>
    <row r="220" spans="1:26" ht="15" customHeight="1">
      <c r="A220" s="507"/>
      <c r="B220" s="515"/>
      <c r="C220" s="515"/>
      <c r="D220" s="516"/>
      <c r="E220" s="516"/>
      <c r="F220" s="517"/>
      <c r="G220" s="689" t="s">
        <v>424</v>
      </c>
      <c r="H220" s="689"/>
      <c r="I220" s="689"/>
      <c r="J220" s="689"/>
      <c r="K220" s="689"/>
      <c r="L220" s="689"/>
      <c r="M220" s="689"/>
      <c r="N220" s="689"/>
      <c r="O220" s="508" t="s">
        <v>937</v>
      </c>
      <c r="P220" s="509">
        <v>908</v>
      </c>
      <c r="Q220" s="510">
        <v>503</v>
      </c>
      <c r="R220" s="511">
        <v>3150200</v>
      </c>
      <c r="S220" s="512">
        <v>0</v>
      </c>
      <c r="T220" s="513">
        <v>183241.47</v>
      </c>
      <c r="U220" s="513">
        <v>0</v>
      </c>
      <c r="V220" s="514">
        <v>0</v>
      </c>
      <c r="W220" s="485"/>
      <c r="X220" s="485"/>
      <c r="Y220" s="485"/>
      <c r="Z220" s="485"/>
    </row>
    <row r="221" spans="1:26" ht="36.75" customHeight="1">
      <c r="A221" s="507"/>
      <c r="B221" s="515"/>
      <c r="C221" s="515"/>
      <c r="D221" s="516"/>
      <c r="E221" s="516"/>
      <c r="F221" s="517"/>
      <c r="G221" s="517"/>
      <c r="H221" s="689" t="s">
        <v>0</v>
      </c>
      <c r="I221" s="689"/>
      <c r="J221" s="689"/>
      <c r="K221" s="689"/>
      <c r="L221" s="689"/>
      <c r="M221" s="689"/>
      <c r="N221" s="689"/>
      <c r="O221" s="508" t="s">
        <v>938</v>
      </c>
      <c r="P221" s="509">
        <v>908</v>
      </c>
      <c r="Q221" s="510">
        <v>503</v>
      </c>
      <c r="R221" s="511">
        <v>3150206</v>
      </c>
      <c r="S221" s="512">
        <v>0</v>
      </c>
      <c r="T221" s="513">
        <v>183241.47</v>
      </c>
      <c r="U221" s="513">
        <v>0</v>
      </c>
      <c r="V221" s="514">
        <v>0</v>
      </c>
      <c r="W221" s="485"/>
      <c r="X221" s="485"/>
      <c r="Y221" s="485"/>
      <c r="Z221" s="485"/>
    </row>
    <row r="222" spans="1:26" ht="15" customHeight="1">
      <c r="A222" s="507"/>
      <c r="B222" s="690" t="s">
        <v>233</v>
      </c>
      <c r="C222" s="690"/>
      <c r="D222" s="690"/>
      <c r="E222" s="690"/>
      <c r="F222" s="690"/>
      <c r="G222" s="690"/>
      <c r="H222" s="690"/>
      <c r="I222" s="690"/>
      <c r="J222" s="690"/>
      <c r="K222" s="690"/>
      <c r="L222" s="690"/>
      <c r="M222" s="690"/>
      <c r="N222" s="690"/>
      <c r="O222" s="508" t="s">
        <v>232</v>
      </c>
      <c r="P222" s="509">
        <v>908</v>
      </c>
      <c r="Q222" s="510">
        <v>503</v>
      </c>
      <c r="R222" s="511">
        <v>3150206</v>
      </c>
      <c r="S222" s="512" t="s">
        <v>233</v>
      </c>
      <c r="T222" s="513">
        <v>183241.47</v>
      </c>
      <c r="U222" s="513">
        <v>0</v>
      </c>
      <c r="V222" s="514">
        <v>0</v>
      </c>
      <c r="W222" s="485"/>
      <c r="X222" s="485"/>
      <c r="Y222" s="485"/>
      <c r="Z222" s="485"/>
    </row>
    <row r="223" spans="1:26" ht="24.75" customHeight="1">
      <c r="A223" s="507"/>
      <c r="B223" s="515"/>
      <c r="C223" s="515"/>
      <c r="D223" s="516"/>
      <c r="E223" s="516"/>
      <c r="F223" s="689" t="s">
        <v>410</v>
      </c>
      <c r="G223" s="689"/>
      <c r="H223" s="689"/>
      <c r="I223" s="689"/>
      <c r="J223" s="689"/>
      <c r="K223" s="689"/>
      <c r="L223" s="689"/>
      <c r="M223" s="689"/>
      <c r="N223" s="689"/>
      <c r="O223" s="508" t="s">
        <v>923</v>
      </c>
      <c r="P223" s="509">
        <v>908</v>
      </c>
      <c r="Q223" s="510">
        <v>503</v>
      </c>
      <c r="R223" s="511">
        <v>5210000</v>
      </c>
      <c r="S223" s="512">
        <v>0</v>
      </c>
      <c r="T223" s="513">
        <v>111684.9723</v>
      </c>
      <c r="U223" s="513">
        <v>0</v>
      </c>
      <c r="V223" s="514">
        <v>0</v>
      </c>
      <c r="W223" s="485"/>
      <c r="X223" s="485"/>
      <c r="Y223" s="485"/>
      <c r="Z223" s="485"/>
    </row>
    <row r="224" spans="1:26" ht="15" customHeight="1">
      <c r="A224" s="507"/>
      <c r="B224" s="515"/>
      <c r="C224" s="515"/>
      <c r="D224" s="516"/>
      <c r="E224" s="516"/>
      <c r="F224" s="517"/>
      <c r="G224" s="689" t="s">
        <v>411</v>
      </c>
      <c r="H224" s="689"/>
      <c r="I224" s="689"/>
      <c r="J224" s="689"/>
      <c r="K224" s="689"/>
      <c r="L224" s="689"/>
      <c r="M224" s="689"/>
      <c r="N224" s="689"/>
      <c r="O224" s="508" t="s">
        <v>924</v>
      </c>
      <c r="P224" s="509">
        <v>908</v>
      </c>
      <c r="Q224" s="510">
        <v>503</v>
      </c>
      <c r="R224" s="511">
        <v>5210300</v>
      </c>
      <c r="S224" s="512">
        <v>0</v>
      </c>
      <c r="T224" s="513">
        <v>111684.9723</v>
      </c>
      <c r="U224" s="513">
        <v>0</v>
      </c>
      <c r="V224" s="514">
        <v>0</v>
      </c>
      <c r="W224" s="485"/>
      <c r="X224" s="485"/>
      <c r="Y224" s="485"/>
      <c r="Z224" s="485"/>
    </row>
    <row r="225" spans="1:26" ht="48.75" customHeight="1">
      <c r="A225" s="507"/>
      <c r="B225" s="515"/>
      <c r="C225" s="515"/>
      <c r="D225" s="516"/>
      <c r="E225" s="516"/>
      <c r="F225" s="517"/>
      <c r="G225" s="517"/>
      <c r="H225" s="689" t="s">
        <v>2</v>
      </c>
      <c r="I225" s="689"/>
      <c r="J225" s="689"/>
      <c r="K225" s="689"/>
      <c r="L225" s="689"/>
      <c r="M225" s="689"/>
      <c r="N225" s="689"/>
      <c r="O225" s="508" t="s">
        <v>940</v>
      </c>
      <c r="P225" s="509">
        <v>908</v>
      </c>
      <c r="Q225" s="510">
        <v>503</v>
      </c>
      <c r="R225" s="511">
        <v>5210304</v>
      </c>
      <c r="S225" s="512">
        <v>0</v>
      </c>
      <c r="T225" s="513">
        <v>111684.9723</v>
      </c>
      <c r="U225" s="513">
        <v>0</v>
      </c>
      <c r="V225" s="514">
        <v>0</v>
      </c>
      <c r="W225" s="485"/>
      <c r="X225" s="485"/>
      <c r="Y225" s="485"/>
      <c r="Z225" s="485"/>
    </row>
    <row r="226" spans="1:26" ht="15" customHeight="1">
      <c r="A226" s="507"/>
      <c r="B226" s="690" t="s">
        <v>233</v>
      </c>
      <c r="C226" s="690"/>
      <c r="D226" s="690"/>
      <c r="E226" s="690"/>
      <c r="F226" s="690"/>
      <c r="G226" s="690"/>
      <c r="H226" s="690"/>
      <c r="I226" s="690"/>
      <c r="J226" s="690"/>
      <c r="K226" s="690"/>
      <c r="L226" s="690"/>
      <c r="M226" s="690"/>
      <c r="N226" s="690"/>
      <c r="O226" s="508" t="s">
        <v>232</v>
      </c>
      <c r="P226" s="509">
        <v>908</v>
      </c>
      <c r="Q226" s="510">
        <v>503</v>
      </c>
      <c r="R226" s="511">
        <v>5210304</v>
      </c>
      <c r="S226" s="512" t="s">
        <v>233</v>
      </c>
      <c r="T226" s="513">
        <v>111684.9723</v>
      </c>
      <c r="U226" s="513">
        <v>0</v>
      </c>
      <c r="V226" s="514">
        <v>0</v>
      </c>
      <c r="W226" s="485"/>
      <c r="X226" s="485"/>
      <c r="Y226" s="485"/>
      <c r="Z226" s="485"/>
    </row>
    <row r="227" spans="1:26" ht="15" customHeight="1">
      <c r="A227" s="507"/>
      <c r="B227" s="690" t="s">
        <v>1076</v>
      </c>
      <c r="C227" s="690"/>
      <c r="D227" s="690"/>
      <c r="E227" s="690"/>
      <c r="F227" s="690"/>
      <c r="G227" s="690"/>
      <c r="H227" s="690"/>
      <c r="I227" s="690"/>
      <c r="J227" s="690"/>
      <c r="K227" s="690"/>
      <c r="L227" s="690"/>
      <c r="M227" s="690"/>
      <c r="N227" s="690"/>
      <c r="O227" s="508" t="s">
        <v>1076</v>
      </c>
      <c r="P227" s="509">
        <v>908</v>
      </c>
      <c r="Q227" s="510">
        <v>701</v>
      </c>
      <c r="R227" s="511">
        <v>0</v>
      </c>
      <c r="S227" s="512">
        <v>0</v>
      </c>
      <c r="T227" s="513">
        <v>111881.2</v>
      </c>
      <c r="U227" s="513">
        <v>0</v>
      </c>
      <c r="V227" s="514">
        <v>0</v>
      </c>
      <c r="W227" s="485"/>
      <c r="X227" s="485"/>
      <c r="Y227" s="485"/>
      <c r="Z227" s="485"/>
    </row>
    <row r="228" spans="1:26" ht="15" customHeight="1">
      <c r="A228" s="507"/>
      <c r="B228" s="515"/>
      <c r="C228" s="515"/>
      <c r="D228" s="516"/>
      <c r="E228" s="516"/>
      <c r="F228" s="689" t="s">
        <v>4</v>
      </c>
      <c r="G228" s="689"/>
      <c r="H228" s="689"/>
      <c r="I228" s="689"/>
      <c r="J228" s="689"/>
      <c r="K228" s="689"/>
      <c r="L228" s="689"/>
      <c r="M228" s="689"/>
      <c r="N228" s="689"/>
      <c r="O228" s="508" t="s">
        <v>942</v>
      </c>
      <c r="P228" s="509">
        <v>908</v>
      </c>
      <c r="Q228" s="510">
        <v>701</v>
      </c>
      <c r="R228" s="511">
        <v>1000000</v>
      </c>
      <c r="S228" s="512">
        <v>0</v>
      </c>
      <c r="T228" s="513">
        <v>111881.2</v>
      </c>
      <c r="U228" s="513">
        <v>0</v>
      </c>
      <c r="V228" s="514">
        <v>0</v>
      </c>
      <c r="W228" s="485"/>
      <c r="X228" s="485"/>
      <c r="Y228" s="485"/>
      <c r="Z228" s="485"/>
    </row>
    <row r="229" spans="1:26" ht="36.75" customHeight="1">
      <c r="A229" s="507"/>
      <c r="B229" s="515"/>
      <c r="C229" s="515"/>
      <c r="D229" s="516"/>
      <c r="E229" s="516"/>
      <c r="F229" s="517"/>
      <c r="G229" s="689" t="s">
        <v>5</v>
      </c>
      <c r="H229" s="689"/>
      <c r="I229" s="689"/>
      <c r="J229" s="689"/>
      <c r="K229" s="689"/>
      <c r="L229" s="689"/>
      <c r="M229" s="689"/>
      <c r="N229" s="689"/>
      <c r="O229" s="508" t="s">
        <v>943</v>
      </c>
      <c r="P229" s="509">
        <v>908</v>
      </c>
      <c r="Q229" s="510">
        <v>701</v>
      </c>
      <c r="R229" s="511">
        <v>1008200</v>
      </c>
      <c r="S229" s="512">
        <v>0</v>
      </c>
      <c r="T229" s="513">
        <v>111881.2</v>
      </c>
      <c r="U229" s="513">
        <v>0</v>
      </c>
      <c r="V229" s="514">
        <v>0</v>
      </c>
      <c r="W229" s="485"/>
      <c r="X229" s="485"/>
      <c r="Y229" s="485"/>
      <c r="Z229" s="485"/>
    </row>
    <row r="230" spans="1:26" ht="96.75" customHeight="1">
      <c r="A230" s="507"/>
      <c r="B230" s="515"/>
      <c r="C230" s="515"/>
      <c r="D230" s="516"/>
      <c r="E230" s="516"/>
      <c r="F230" s="517"/>
      <c r="G230" s="517"/>
      <c r="H230" s="689" t="s">
        <v>12</v>
      </c>
      <c r="I230" s="689"/>
      <c r="J230" s="689"/>
      <c r="K230" s="689"/>
      <c r="L230" s="689"/>
      <c r="M230" s="689"/>
      <c r="N230" s="689"/>
      <c r="O230" s="508" t="s">
        <v>1339</v>
      </c>
      <c r="P230" s="509">
        <v>908</v>
      </c>
      <c r="Q230" s="510">
        <v>701</v>
      </c>
      <c r="R230" s="511">
        <v>1008206</v>
      </c>
      <c r="S230" s="512">
        <v>0</v>
      </c>
      <c r="T230" s="513">
        <v>2960</v>
      </c>
      <c r="U230" s="513">
        <v>0</v>
      </c>
      <c r="V230" s="514">
        <v>0</v>
      </c>
      <c r="W230" s="485"/>
      <c r="X230" s="485"/>
      <c r="Y230" s="485"/>
      <c r="Z230" s="485"/>
    </row>
    <row r="231" spans="1:26" ht="15" customHeight="1">
      <c r="A231" s="507"/>
      <c r="B231" s="690" t="s">
        <v>945</v>
      </c>
      <c r="C231" s="690"/>
      <c r="D231" s="690"/>
      <c r="E231" s="690"/>
      <c r="F231" s="690"/>
      <c r="G231" s="690"/>
      <c r="H231" s="690"/>
      <c r="I231" s="690"/>
      <c r="J231" s="690"/>
      <c r="K231" s="690"/>
      <c r="L231" s="690"/>
      <c r="M231" s="690"/>
      <c r="N231" s="690"/>
      <c r="O231" s="508" t="s">
        <v>944</v>
      </c>
      <c r="P231" s="509">
        <v>908</v>
      </c>
      <c r="Q231" s="510">
        <v>701</v>
      </c>
      <c r="R231" s="511">
        <v>1008206</v>
      </c>
      <c r="S231" s="512" t="s">
        <v>945</v>
      </c>
      <c r="T231" s="513">
        <v>2960</v>
      </c>
      <c r="U231" s="513">
        <v>0</v>
      </c>
      <c r="V231" s="514">
        <v>0</v>
      </c>
      <c r="W231" s="485"/>
      <c r="X231" s="485"/>
      <c r="Y231" s="485"/>
      <c r="Z231" s="485"/>
    </row>
    <row r="232" spans="1:26" ht="96.75" customHeight="1">
      <c r="A232" s="507"/>
      <c r="B232" s="515"/>
      <c r="C232" s="515"/>
      <c r="D232" s="516"/>
      <c r="E232" s="516"/>
      <c r="F232" s="517"/>
      <c r="G232" s="517"/>
      <c r="H232" s="689" t="s">
        <v>13</v>
      </c>
      <c r="I232" s="689"/>
      <c r="J232" s="689"/>
      <c r="K232" s="689"/>
      <c r="L232" s="689"/>
      <c r="M232" s="689"/>
      <c r="N232" s="689"/>
      <c r="O232" s="508" t="s">
        <v>514</v>
      </c>
      <c r="P232" s="509">
        <v>908</v>
      </c>
      <c r="Q232" s="510">
        <v>701</v>
      </c>
      <c r="R232" s="511">
        <v>1008207</v>
      </c>
      <c r="S232" s="512">
        <v>0</v>
      </c>
      <c r="T232" s="513">
        <v>20062</v>
      </c>
      <c r="U232" s="513">
        <v>0</v>
      </c>
      <c r="V232" s="514">
        <v>0</v>
      </c>
      <c r="W232" s="485"/>
      <c r="X232" s="485"/>
      <c r="Y232" s="485"/>
      <c r="Z232" s="485"/>
    </row>
    <row r="233" spans="1:26" ht="15" customHeight="1">
      <c r="A233" s="507"/>
      <c r="B233" s="690" t="s">
        <v>945</v>
      </c>
      <c r="C233" s="690"/>
      <c r="D233" s="690"/>
      <c r="E233" s="690"/>
      <c r="F233" s="690"/>
      <c r="G233" s="690"/>
      <c r="H233" s="690"/>
      <c r="I233" s="690"/>
      <c r="J233" s="690"/>
      <c r="K233" s="690"/>
      <c r="L233" s="690"/>
      <c r="M233" s="690"/>
      <c r="N233" s="690"/>
      <c r="O233" s="508" t="s">
        <v>944</v>
      </c>
      <c r="P233" s="509">
        <v>908</v>
      </c>
      <c r="Q233" s="510">
        <v>701</v>
      </c>
      <c r="R233" s="511">
        <v>1008207</v>
      </c>
      <c r="S233" s="512" t="s">
        <v>945</v>
      </c>
      <c r="T233" s="513">
        <v>20062</v>
      </c>
      <c r="U233" s="513">
        <v>0</v>
      </c>
      <c r="V233" s="514">
        <v>0</v>
      </c>
      <c r="W233" s="485"/>
      <c r="X233" s="485"/>
      <c r="Y233" s="485"/>
      <c r="Z233" s="485"/>
    </row>
    <row r="234" spans="1:26" ht="96.75" customHeight="1">
      <c r="A234" s="507"/>
      <c r="B234" s="515"/>
      <c r="C234" s="515"/>
      <c r="D234" s="516"/>
      <c r="E234" s="516"/>
      <c r="F234" s="517"/>
      <c r="G234" s="517"/>
      <c r="H234" s="689" t="s">
        <v>14</v>
      </c>
      <c r="I234" s="689"/>
      <c r="J234" s="689"/>
      <c r="K234" s="689"/>
      <c r="L234" s="689"/>
      <c r="M234" s="689"/>
      <c r="N234" s="689"/>
      <c r="O234" s="508" t="s">
        <v>1340</v>
      </c>
      <c r="P234" s="509">
        <v>908</v>
      </c>
      <c r="Q234" s="510">
        <v>701</v>
      </c>
      <c r="R234" s="511">
        <v>1008208</v>
      </c>
      <c r="S234" s="512">
        <v>0</v>
      </c>
      <c r="T234" s="513">
        <v>28472.4</v>
      </c>
      <c r="U234" s="513">
        <v>0</v>
      </c>
      <c r="V234" s="514">
        <v>0</v>
      </c>
      <c r="W234" s="485"/>
      <c r="X234" s="485"/>
      <c r="Y234" s="485"/>
      <c r="Z234" s="485"/>
    </row>
    <row r="235" spans="1:26" ht="15" customHeight="1">
      <c r="A235" s="507"/>
      <c r="B235" s="690" t="s">
        <v>945</v>
      </c>
      <c r="C235" s="690"/>
      <c r="D235" s="690"/>
      <c r="E235" s="690"/>
      <c r="F235" s="690"/>
      <c r="G235" s="690"/>
      <c r="H235" s="690"/>
      <c r="I235" s="690"/>
      <c r="J235" s="690"/>
      <c r="K235" s="690"/>
      <c r="L235" s="690"/>
      <c r="M235" s="690"/>
      <c r="N235" s="690"/>
      <c r="O235" s="508" t="s">
        <v>944</v>
      </c>
      <c r="P235" s="509">
        <v>908</v>
      </c>
      <c r="Q235" s="510">
        <v>701</v>
      </c>
      <c r="R235" s="511">
        <v>1008208</v>
      </c>
      <c r="S235" s="512" t="s">
        <v>945</v>
      </c>
      <c r="T235" s="513">
        <v>28472.4</v>
      </c>
      <c r="U235" s="513">
        <v>0</v>
      </c>
      <c r="V235" s="514">
        <v>0</v>
      </c>
      <c r="W235" s="485"/>
      <c r="X235" s="485"/>
      <c r="Y235" s="485"/>
      <c r="Z235" s="485"/>
    </row>
    <row r="236" spans="1:26" ht="96.75" customHeight="1">
      <c r="A236" s="507"/>
      <c r="B236" s="515"/>
      <c r="C236" s="515"/>
      <c r="D236" s="516"/>
      <c r="E236" s="516"/>
      <c r="F236" s="517"/>
      <c r="G236" s="517"/>
      <c r="H236" s="689" t="s">
        <v>15</v>
      </c>
      <c r="I236" s="689"/>
      <c r="J236" s="689"/>
      <c r="K236" s="689"/>
      <c r="L236" s="689"/>
      <c r="M236" s="689"/>
      <c r="N236" s="689"/>
      <c r="O236" s="508" t="s">
        <v>515</v>
      </c>
      <c r="P236" s="509">
        <v>908</v>
      </c>
      <c r="Q236" s="510">
        <v>701</v>
      </c>
      <c r="R236" s="511">
        <v>1008212</v>
      </c>
      <c r="S236" s="512">
        <v>0</v>
      </c>
      <c r="T236" s="513">
        <v>23841</v>
      </c>
      <c r="U236" s="513">
        <v>0</v>
      </c>
      <c r="V236" s="514">
        <v>0</v>
      </c>
      <c r="W236" s="485"/>
      <c r="X236" s="485"/>
      <c r="Y236" s="485"/>
      <c r="Z236" s="485"/>
    </row>
    <row r="237" spans="1:26" ht="15" customHeight="1">
      <c r="A237" s="507"/>
      <c r="B237" s="690" t="s">
        <v>945</v>
      </c>
      <c r="C237" s="690"/>
      <c r="D237" s="690"/>
      <c r="E237" s="690"/>
      <c r="F237" s="690"/>
      <c r="G237" s="690"/>
      <c r="H237" s="690"/>
      <c r="I237" s="690"/>
      <c r="J237" s="690"/>
      <c r="K237" s="690"/>
      <c r="L237" s="690"/>
      <c r="M237" s="690"/>
      <c r="N237" s="690"/>
      <c r="O237" s="508" t="s">
        <v>944</v>
      </c>
      <c r="P237" s="509">
        <v>908</v>
      </c>
      <c r="Q237" s="510">
        <v>701</v>
      </c>
      <c r="R237" s="511">
        <v>1008212</v>
      </c>
      <c r="S237" s="512" t="s">
        <v>945</v>
      </c>
      <c r="T237" s="513">
        <v>23841</v>
      </c>
      <c r="U237" s="513">
        <v>0</v>
      </c>
      <c r="V237" s="514">
        <v>0</v>
      </c>
      <c r="W237" s="485"/>
      <c r="X237" s="485"/>
      <c r="Y237" s="485"/>
      <c r="Z237" s="485"/>
    </row>
    <row r="238" spans="1:26" ht="86.25" customHeight="1">
      <c r="A238" s="507"/>
      <c r="B238" s="515"/>
      <c r="C238" s="515"/>
      <c r="D238" s="516"/>
      <c r="E238" s="516"/>
      <c r="F238" s="517"/>
      <c r="G238" s="517"/>
      <c r="H238" s="689" t="s">
        <v>16</v>
      </c>
      <c r="I238" s="689"/>
      <c r="J238" s="689"/>
      <c r="K238" s="689"/>
      <c r="L238" s="689"/>
      <c r="M238" s="689"/>
      <c r="N238" s="689"/>
      <c r="O238" s="508" t="s">
        <v>1341</v>
      </c>
      <c r="P238" s="509">
        <v>908</v>
      </c>
      <c r="Q238" s="510">
        <v>701</v>
      </c>
      <c r="R238" s="511">
        <v>1008213</v>
      </c>
      <c r="S238" s="512">
        <v>0</v>
      </c>
      <c r="T238" s="513">
        <v>29164.8</v>
      </c>
      <c r="U238" s="513">
        <v>0</v>
      </c>
      <c r="V238" s="514">
        <v>0</v>
      </c>
      <c r="W238" s="485"/>
      <c r="X238" s="485"/>
      <c r="Y238" s="485"/>
      <c r="Z238" s="485"/>
    </row>
    <row r="239" spans="1:26" ht="15" customHeight="1">
      <c r="A239" s="507"/>
      <c r="B239" s="690" t="s">
        <v>945</v>
      </c>
      <c r="C239" s="690"/>
      <c r="D239" s="690"/>
      <c r="E239" s="690"/>
      <c r="F239" s="690"/>
      <c r="G239" s="690"/>
      <c r="H239" s="690"/>
      <c r="I239" s="690"/>
      <c r="J239" s="690"/>
      <c r="K239" s="690"/>
      <c r="L239" s="690"/>
      <c r="M239" s="690"/>
      <c r="N239" s="690"/>
      <c r="O239" s="508" t="s">
        <v>944</v>
      </c>
      <c r="P239" s="509">
        <v>908</v>
      </c>
      <c r="Q239" s="510">
        <v>701</v>
      </c>
      <c r="R239" s="511">
        <v>1008213</v>
      </c>
      <c r="S239" s="512" t="s">
        <v>945</v>
      </c>
      <c r="T239" s="513">
        <v>29164.8</v>
      </c>
      <c r="U239" s="513">
        <v>0</v>
      </c>
      <c r="V239" s="514">
        <v>0</v>
      </c>
      <c r="W239" s="485"/>
      <c r="X239" s="485"/>
      <c r="Y239" s="485"/>
      <c r="Z239" s="485"/>
    </row>
    <row r="240" spans="1:26" ht="72.75" customHeight="1">
      <c r="A240" s="507"/>
      <c r="B240" s="515"/>
      <c r="C240" s="515"/>
      <c r="D240" s="516"/>
      <c r="E240" s="516"/>
      <c r="F240" s="517"/>
      <c r="G240" s="517"/>
      <c r="H240" s="689" t="s">
        <v>17</v>
      </c>
      <c r="I240" s="689"/>
      <c r="J240" s="689"/>
      <c r="K240" s="689"/>
      <c r="L240" s="689"/>
      <c r="M240" s="689"/>
      <c r="N240" s="689"/>
      <c r="O240" s="508" t="s">
        <v>1342</v>
      </c>
      <c r="P240" s="509">
        <v>908</v>
      </c>
      <c r="Q240" s="510">
        <v>701</v>
      </c>
      <c r="R240" s="511">
        <v>1008218</v>
      </c>
      <c r="S240" s="512">
        <v>0</v>
      </c>
      <c r="T240" s="513">
        <v>214.8</v>
      </c>
      <c r="U240" s="513">
        <v>0</v>
      </c>
      <c r="V240" s="514">
        <v>0</v>
      </c>
      <c r="W240" s="485"/>
      <c r="X240" s="485"/>
      <c r="Y240" s="485"/>
      <c r="Z240" s="485"/>
    </row>
    <row r="241" spans="1:26" ht="15" customHeight="1">
      <c r="A241" s="507"/>
      <c r="B241" s="690" t="s">
        <v>945</v>
      </c>
      <c r="C241" s="690"/>
      <c r="D241" s="690"/>
      <c r="E241" s="690"/>
      <c r="F241" s="690"/>
      <c r="G241" s="690"/>
      <c r="H241" s="690"/>
      <c r="I241" s="690"/>
      <c r="J241" s="690"/>
      <c r="K241" s="690"/>
      <c r="L241" s="690"/>
      <c r="M241" s="690"/>
      <c r="N241" s="690"/>
      <c r="O241" s="508" t="s">
        <v>944</v>
      </c>
      <c r="P241" s="509">
        <v>908</v>
      </c>
      <c r="Q241" s="510">
        <v>701</v>
      </c>
      <c r="R241" s="511">
        <v>1008218</v>
      </c>
      <c r="S241" s="512" t="s">
        <v>945</v>
      </c>
      <c r="T241" s="513">
        <v>214.8</v>
      </c>
      <c r="U241" s="513">
        <v>0</v>
      </c>
      <c r="V241" s="514">
        <v>0</v>
      </c>
      <c r="W241" s="485"/>
      <c r="X241" s="485"/>
      <c r="Y241" s="485"/>
      <c r="Z241" s="485"/>
    </row>
    <row r="242" spans="1:26" ht="76.5" customHeight="1">
      <c r="A242" s="507"/>
      <c r="B242" s="515"/>
      <c r="C242" s="515"/>
      <c r="D242" s="516"/>
      <c r="E242" s="516"/>
      <c r="F242" s="517"/>
      <c r="G242" s="517"/>
      <c r="H242" s="689" t="s">
        <v>18</v>
      </c>
      <c r="I242" s="689"/>
      <c r="J242" s="689"/>
      <c r="K242" s="689"/>
      <c r="L242" s="689"/>
      <c r="M242" s="689"/>
      <c r="N242" s="689"/>
      <c r="O242" s="508" t="s">
        <v>1343</v>
      </c>
      <c r="P242" s="509">
        <v>908</v>
      </c>
      <c r="Q242" s="510">
        <v>701</v>
      </c>
      <c r="R242" s="511">
        <v>1008219</v>
      </c>
      <c r="S242" s="512">
        <v>0</v>
      </c>
      <c r="T242" s="513">
        <v>1364</v>
      </c>
      <c r="U242" s="513">
        <v>0</v>
      </c>
      <c r="V242" s="514">
        <v>0</v>
      </c>
      <c r="W242" s="485"/>
      <c r="X242" s="485"/>
      <c r="Y242" s="485"/>
      <c r="Z242" s="485"/>
    </row>
    <row r="243" spans="1:26" ht="15" customHeight="1">
      <c r="A243" s="507"/>
      <c r="B243" s="690" t="s">
        <v>945</v>
      </c>
      <c r="C243" s="690"/>
      <c r="D243" s="690"/>
      <c r="E243" s="690"/>
      <c r="F243" s="690"/>
      <c r="G243" s="690"/>
      <c r="H243" s="690"/>
      <c r="I243" s="690"/>
      <c r="J243" s="690"/>
      <c r="K243" s="690"/>
      <c r="L243" s="690"/>
      <c r="M243" s="690"/>
      <c r="N243" s="690"/>
      <c r="O243" s="508" t="s">
        <v>944</v>
      </c>
      <c r="P243" s="509">
        <v>908</v>
      </c>
      <c r="Q243" s="510">
        <v>701</v>
      </c>
      <c r="R243" s="511">
        <v>1008219</v>
      </c>
      <c r="S243" s="512" t="s">
        <v>945</v>
      </c>
      <c r="T243" s="513">
        <v>1364</v>
      </c>
      <c r="U243" s="513">
        <v>0</v>
      </c>
      <c r="V243" s="514">
        <v>0</v>
      </c>
      <c r="W243" s="485"/>
      <c r="X243" s="485"/>
      <c r="Y243" s="485"/>
      <c r="Z243" s="485"/>
    </row>
    <row r="244" spans="1:26" ht="75.75" customHeight="1">
      <c r="A244" s="507"/>
      <c r="B244" s="515"/>
      <c r="C244" s="515"/>
      <c r="D244" s="516"/>
      <c r="E244" s="516"/>
      <c r="F244" s="517"/>
      <c r="G244" s="517"/>
      <c r="H244" s="689" t="s">
        <v>19</v>
      </c>
      <c r="I244" s="689"/>
      <c r="J244" s="689"/>
      <c r="K244" s="689"/>
      <c r="L244" s="689"/>
      <c r="M244" s="689"/>
      <c r="N244" s="689"/>
      <c r="O244" s="508" t="s">
        <v>1344</v>
      </c>
      <c r="P244" s="509">
        <v>908</v>
      </c>
      <c r="Q244" s="510">
        <v>701</v>
      </c>
      <c r="R244" s="511">
        <v>1008220</v>
      </c>
      <c r="S244" s="512">
        <v>0</v>
      </c>
      <c r="T244" s="513">
        <v>2038</v>
      </c>
      <c r="U244" s="513">
        <v>0</v>
      </c>
      <c r="V244" s="514">
        <v>0</v>
      </c>
      <c r="W244" s="485"/>
      <c r="X244" s="485"/>
      <c r="Y244" s="485"/>
      <c r="Z244" s="485"/>
    </row>
    <row r="245" spans="1:26" ht="15" customHeight="1">
      <c r="A245" s="507"/>
      <c r="B245" s="690" t="s">
        <v>945</v>
      </c>
      <c r="C245" s="690"/>
      <c r="D245" s="690"/>
      <c r="E245" s="690"/>
      <c r="F245" s="690"/>
      <c r="G245" s="690"/>
      <c r="H245" s="690"/>
      <c r="I245" s="690"/>
      <c r="J245" s="690"/>
      <c r="K245" s="690"/>
      <c r="L245" s="690"/>
      <c r="M245" s="690"/>
      <c r="N245" s="690"/>
      <c r="O245" s="508" t="s">
        <v>944</v>
      </c>
      <c r="P245" s="509">
        <v>908</v>
      </c>
      <c r="Q245" s="510">
        <v>701</v>
      </c>
      <c r="R245" s="511">
        <v>1008220</v>
      </c>
      <c r="S245" s="512" t="s">
        <v>945</v>
      </c>
      <c r="T245" s="513">
        <v>2038</v>
      </c>
      <c r="U245" s="513">
        <v>0</v>
      </c>
      <c r="V245" s="514">
        <v>0</v>
      </c>
      <c r="W245" s="485"/>
      <c r="X245" s="485"/>
      <c r="Y245" s="485"/>
      <c r="Z245" s="485"/>
    </row>
    <row r="246" spans="1:26" ht="84.75" customHeight="1">
      <c r="A246" s="507"/>
      <c r="B246" s="515"/>
      <c r="C246" s="515"/>
      <c r="D246" s="516"/>
      <c r="E246" s="516"/>
      <c r="F246" s="517"/>
      <c r="G246" s="517"/>
      <c r="H246" s="689" t="s">
        <v>20</v>
      </c>
      <c r="I246" s="689"/>
      <c r="J246" s="689"/>
      <c r="K246" s="689"/>
      <c r="L246" s="689"/>
      <c r="M246" s="689"/>
      <c r="N246" s="689"/>
      <c r="O246" s="508" t="s">
        <v>1345</v>
      </c>
      <c r="P246" s="509">
        <v>908</v>
      </c>
      <c r="Q246" s="510">
        <v>701</v>
      </c>
      <c r="R246" s="511">
        <v>1008221</v>
      </c>
      <c r="S246" s="512">
        <v>0</v>
      </c>
      <c r="T246" s="513">
        <v>1674</v>
      </c>
      <c r="U246" s="513">
        <v>0</v>
      </c>
      <c r="V246" s="514">
        <v>0</v>
      </c>
      <c r="W246" s="485"/>
      <c r="X246" s="485"/>
      <c r="Y246" s="485"/>
      <c r="Z246" s="485"/>
    </row>
    <row r="247" spans="1:26" ht="15" customHeight="1">
      <c r="A247" s="507"/>
      <c r="B247" s="690" t="s">
        <v>945</v>
      </c>
      <c r="C247" s="690"/>
      <c r="D247" s="690"/>
      <c r="E247" s="690"/>
      <c r="F247" s="690"/>
      <c r="G247" s="690"/>
      <c r="H247" s="690"/>
      <c r="I247" s="690"/>
      <c r="J247" s="690"/>
      <c r="K247" s="690"/>
      <c r="L247" s="690"/>
      <c r="M247" s="690"/>
      <c r="N247" s="690"/>
      <c r="O247" s="508" t="s">
        <v>944</v>
      </c>
      <c r="P247" s="509">
        <v>908</v>
      </c>
      <c r="Q247" s="510">
        <v>701</v>
      </c>
      <c r="R247" s="511">
        <v>1008221</v>
      </c>
      <c r="S247" s="512" t="s">
        <v>945</v>
      </c>
      <c r="T247" s="513">
        <v>1674</v>
      </c>
      <c r="U247" s="513">
        <v>0</v>
      </c>
      <c r="V247" s="514">
        <v>0</v>
      </c>
      <c r="W247" s="485"/>
      <c r="X247" s="485"/>
      <c r="Y247" s="485"/>
      <c r="Z247" s="485"/>
    </row>
    <row r="248" spans="1:26" ht="84.75" customHeight="1">
      <c r="A248" s="507"/>
      <c r="B248" s="515"/>
      <c r="C248" s="515"/>
      <c r="D248" s="516"/>
      <c r="E248" s="516"/>
      <c r="F248" s="517"/>
      <c r="G248" s="517"/>
      <c r="H248" s="689" t="s">
        <v>21</v>
      </c>
      <c r="I248" s="689"/>
      <c r="J248" s="689"/>
      <c r="K248" s="689"/>
      <c r="L248" s="689"/>
      <c r="M248" s="689"/>
      <c r="N248" s="689"/>
      <c r="O248" s="508" t="s">
        <v>1346</v>
      </c>
      <c r="P248" s="509">
        <v>908</v>
      </c>
      <c r="Q248" s="510">
        <v>701</v>
      </c>
      <c r="R248" s="511">
        <v>1008222</v>
      </c>
      <c r="S248" s="512">
        <v>0</v>
      </c>
      <c r="T248" s="513">
        <v>2090.2</v>
      </c>
      <c r="U248" s="513">
        <v>0</v>
      </c>
      <c r="V248" s="514">
        <v>0</v>
      </c>
      <c r="W248" s="485"/>
      <c r="X248" s="485"/>
      <c r="Y248" s="485"/>
      <c r="Z248" s="485"/>
    </row>
    <row r="249" spans="1:26" ht="15" customHeight="1">
      <c r="A249" s="507"/>
      <c r="B249" s="690" t="s">
        <v>945</v>
      </c>
      <c r="C249" s="690"/>
      <c r="D249" s="690"/>
      <c r="E249" s="690"/>
      <c r="F249" s="690"/>
      <c r="G249" s="690"/>
      <c r="H249" s="690"/>
      <c r="I249" s="690"/>
      <c r="J249" s="690"/>
      <c r="K249" s="690"/>
      <c r="L249" s="690"/>
      <c r="M249" s="690"/>
      <c r="N249" s="690"/>
      <c r="O249" s="508" t="s">
        <v>944</v>
      </c>
      <c r="P249" s="509">
        <v>908</v>
      </c>
      <c r="Q249" s="510">
        <v>701</v>
      </c>
      <c r="R249" s="511">
        <v>1008222</v>
      </c>
      <c r="S249" s="512" t="s">
        <v>945</v>
      </c>
      <c r="T249" s="513">
        <v>2090.2</v>
      </c>
      <c r="U249" s="513">
        <v>0</v>
      </c>
      <c r="V249" s="514">
        <v>0</v>
      </c>
      <c r="W249" s="485"/>
      <c r="X249" s="485"/>
      <c r="Y249" s="485"/>
      <c r="Z249" s="485"/>
    </row>
    <row r="250" spans="1:26" ht="15" customHeight="1">
      <c r="A250" s="507"/>
      <c r="B250" s="690" t="s">
        <v>1077</v>
      </c>
      <c r="C250" s="690"/>
      <c r="D250" s="690"/>
      <c r="E250" s="690"/>
      <c r="F250" s="690"/>
      <c r="G250" s="690"/>
      <c r="H250" s="690"/>
      <c r="I250" s="690"/>
      <c r="J250" s="690"/>
      <c r="K250" s="690"/>
      <c r="L250" s="690"/>
      <c r="M250" s="690"/>
      <c r="N250" s="690"/>
      <c r="O250" s="508" t="s">
        <v>1077</v>
      </c>
      <c r="P250" s="509">
        <v>908</v>
      </c>
      <c r="Q250" s="510">
        <v>702</v>
      </c>
      <c r="R250" s="511">
        <v>0</v>
      </c>
      <c r="S250" s="512">
        <v>0</v>
      </c>
      <c r="T250" s="513">
        <v>94453.333</v>
      </c>
      <c r="U250" s="513">
        <v>0</v>
      </c>
      <c r="V250" s="514">
        <v>0</v>
      </c>
      <c r="W250" s="485"/>
      <c r="X250" s="485"/>
      <c r="Y250" s="485"/>
      <c r="Z250" s="485"/>
    </row>
    <row r="251" spans="1:26" ht="15" customHeight="1">
      <c r="A251" s="507"/>
      <c r="B251" s="515"/>
      <c r="C251" s="515"/>
      <c r="D251" s="516"/>
      <c r="E251" s="516"/>
      <c r="F251" s="689" t="s">
        <v>4</v>
      </c>
      <c r="G251" s="689"/>
      <c r="H251" s="689"/>
      <c r="I251" s="689"/>
      <c r="J251" s="689"/>
      <c r="K251" s="689"/>
      <c r="L251" s="689"/>
      <c r="M251" s="689"/>
      <c r="N251" s="689"/>
      <c r="O251" s="508" t="s">
        <v>942</v>
      </c>
      <c r="P251" s="509">
        <v>908</v>
      </c>
      <c r="Q251" s="510">
        <v>702</v>
      </c>
      <c r="R251" s="511">
        <v>1000000</v>
      </c>
      <c r="S251" s="512">
        <v>0</v>
      </c>
      <c r="T251" s="513">
        <v>94453.333</v>
      </c>
      <c r="U251" s="513">
        <v>0</v>
      </c>
      <c r="V251" s="514">
        <v>0</v>
      </c>
      <c r="W251" s="485"/>
      <c r="X251" s="485"/>
      <c r="Y251" s="485"/>
      <c r="Z251" s="485"/>
    </row>
    <row r="252" spans="1:26" ht="36.75" customHeight="1">
      <c r="A252" s="507"/>
      <c r="B252" s="515"/>
      <c r="C252" s="515"/>
      <c r="D252" s="516"/>
      <c r="E252" s="516"/>
      <c r="F252" s="517"/>
      <c r="G252" s="689" t="s">
        <v>5</v>
      </c>
      <c r="H252" s="689"/>
      <c r="I252" s="689"/>
      <c r="J252" s="689"/>
      <c r="K252" s="689"/>
      <c r="L252" s="689"/>
      <c r="M252" s="689"/>
      <c r="N252" s="689"/>
      <c r="O252" s="508" t="s">
        <v>943</v>
      </c>
      <c r="P252" s="509">
        <v>908</v>
      </c>
      <c r="Q252" s="510">
        <v>702</v>
      </c>
      <c r="R252" s="511">
        <v>1008200</v>
      </c>
      <c r="S252" s="512">
        <v>0</v>
      </c>
      <c r="T252" s="513">
        <v>94453.333</v>
      </c>
      <c r="U252" s="513">
        <v>0</v>
      </c>
      <c r="V252" s="514">
        <v>0</v>
      </c>
      <c r="W252" s="485"/>
      <c r="X252" s="485"/>
      <c r="Y252" s="485"/>
      <c r="Z252" s="485"/>
    </row>
    <row r="253" spans="1:26" ht="84.75" customHeight="1">
      <c r="A253" s="507"/>
      <c r="B253" s="515"/>
      <c r="C253" s="515"/>
      <c r="D253" s="516"/>
      <c r="E253" s="516"/>
      <c r="F253" s="517"/>
      <c r="G253" s="517"/>
      <c r="H253" s="689" t="s">
        <v>22</v>
      </c>
      <c r="I253" s="689"/>
      <c r="J253" s="689"/>
      <c r="K253" s="689"/>
      <c r="L253" s="689"/>
      <c r="M253" s="689"/>
      <c r="N253" s="689"/>
      <c r="O253" s="508" t="s">
        <v>1347</v>
      </c>
      <c r="P253" s="509">
        <v>908</v>
      </c>
      <c r="Q253" s="510">
        <v>702</v>
      </c>
      <c r="R253" s="511">
        <v>1008205</v>
      </c>
      <c r="S253" s="512">
        <v>0</v>
      </c>
      <c r="T253" s="513">
        <v>58717.2</v>
      </c>
      <c r="U253" s="513">
        <v>0</v>
      </c>
      <c r="V253" s="514">
        <v>0</v>
      </c>
      <c r="W253" s="485"/>
      <c r="X253" s="485"/>
      <c r="Y253" s="485"/>
      <c r="Z253" s="485"/>
    </row>
    <row r="254" spans="1:26" ht="15" customHeight="1">
      <c r="A254" s="507"/>
      <c r="B254" s="690" t="s">
        <v>945</v>
      </c>
      <c r="C254" s="690"/>
      <c r="D254" s="690"/>
      <c r="E254" s="690"/>
      <c r="F254" s="690"/>
      <c r="G254" s="690"/>
      <c r="H254" s="690"/>
      <c r="I254" s="690"/>
      <c r="J254" s="690"/>
      <c r="K254" s="690"/>
      <c r="L254" s="690"/>
      <c r="M254" s="690"/>
      <c r="N254" s="690"/>
      <c r="O254" s="508" t="s">
        <v>944</v>
      </c>
      <c r="P254" s="509">
        <v>908</v>
      </c>
      <c r="Q254" s="510">
        <v>702</v>
      </c>
      <c r="R254" s="511">
        <v>1008205</v>
      </c>
      <c r="S254" s="512" t="s">
        <v>945</v>
      </c>
      <c r="T254" s="513">
        <v>58717.2</v>
      </c>
      <c r="U254" s="513">
        <v>0</v>
      </c>
      <c r="V254" s="514">
        <v>0</v>
      </c>
      <c r="W254" s="485"/>
      <c r="X254" s="485"/>
      <c r="Y254" s="485"/>
      <c r="Z254" s="485"/>
    </row>
    <row r="255" spans="1:26" ht="84.75" customHeight="1">
      <c r="A255" s="507"/>
      <c r="B255" s="515"/>
      <c r="C255" s="515"/>
      <c r="D255" s="516"/>
      <c r="E255" s="516"/>
      <c r="F255" s="517"/>
      <c r="G255" s="517"/>
      <c r="H255" s="689" t="s">
        <v>23</v>
      </c>
      <c r="I255" s="689"/>
      <c r="J255" s="689"/>
      <c r="K255" s="689"/>
      <c r="L255" s="689"/>
      <c r="M255" s="689"/>
      <c r="N255" s="689"/>
      <c r="O255" s="508" t="s">
        <v>1348</v>
      </c>
      <c r="P255" s="509">
        <v>908</v>
      </c>
      <c r="Q255" s="510">
        <v>702</v>
      </c>
      <c r="R255" s="511">
        <v>1008216</v>
      </c>
      <c r="S255" s="512">
        <v>0</v>
      </c>
      <c r="T255" s="513">
        <v>27098</v>
      </c>
      <c r="U255" s="513">
        <v>0</v>
      </c>
      <c r="V255" s="514">
        <v>0</v>
      </c>
      <c r="W255" s="485"/>
      <c r="X255" s="485"/>
      <c r="Y255" s="485"/>
      <c r="Z255" s="485"/>
    </row>
    <row r="256" spans="1:26" ht="15" customHeight="1">
      <c r="A256" s="507"/>
      <c r="B256" s="690" t="s">
        <v>945</v>
      </c>
      <c r="C256" s="690"/>
      <c r="D256" s="690"/>
      <c r="E256" s="690"/>
      <c r="F256" s="690"/>
      <c r="G256" s="690"/>
      <c r="H256" s="690"/>
      <c r="I256" s="690"/>
      <c r="J256" s="690"/>
      <c r="K256" s="690"/>
      <c r="L256" s="690"/>
      <c r="M256" s="690"/>
      <c r="N256" s="690"/>
      <c r="O256" s="508" t="s">
        <v>944</v>
      </c>
      <c r="P256" s="509">
        <v>908</v>
      </c>
      <c r="Q256" s="510">
        <v>702</v>
      </c>
      <c r="R256" s="511">
        <v>1008216</v>
      </c>
      <c r="S256" s="512" t="s">
        <v>945</v>
      </c>
      <c r="T256" s="513">
        <v>27098</v>
      </c>
      <c r="U256" s="513">
        <v>0</v>
      </c>
      <c r="V256" s="514">
        <v>0</v>
      </c>
      <c r="W256" s="485"/>
      <c r="X256" s="485"/>
      <c r="Y256" s="485"/>
      <c r="Z256" s="485"/>
    </row>
    <row r="257" spans="1:26" ht="72.75" customHeight="1">
      <c r="A257" s="507"/>
      <c r="B257" s="515"/>
      <c r="C257" s="515"/>
      <c r="D257" s="516"/>
      <c r="E257" s="516"/>
      <c r="F257" s="517"/>
      <c r="G257" s="517"/>
      <c r="H257" s="689" t="s">
        <v>24</v>
      </c>
      <c r="I257" s="689"/>
      <c r="J257" s="689"/>
      <c r="K257" s="689"/>
      <c r="L257" s="689"/>
      <c r="M257" s="689"/>
      <c r="N257" s="689"/>
      <c r="O257" s="508" t="s">
        <v>1349</v>
      </c>
      <c r="P257" s="509">
        <v>908</v>
      </c>
      <c r="Q257" s="510">
        <v>702</v>
      </c>
      <c r="R257" s="511">
        <v>1008217</v>
      </c>
      <c r="S257" s="512">
        <v>0</v>
      </c>
      <c r="T257" s="513">
        <v>8638.133</v>
      </c>
      <c r="U257" s="513">
        <v>0</v>
      </c>
      <c r="V257" s="514">
        <v>0</v>
      </c>
      <c r="W257" s="485"/>
      <c r="X257" s="485"/>
      <c r="Y257" s="485"/>
      <c r="Z257" s="485"/>
    </row>
    <row r="258" spans="1:26" ht="15" customHeight="1">
      <c r="A258" s="507"/>
      <c r="B258" s="690" t="s">
        <v>945</v>
      </c>
      <c r="C258" s="690"/>
      <c r="D258" s="690"/>
      <c r="E258" s="690"/>
      <c r="F258" s="690"/>
      <c r="G258" s="690"/>
      <c r="H258" s="690"/>
      <c r="I258" s="690"/>
      <c r="J258" s="690"/>
      <c r="K258" s="690"/>
      <c r="L258" s="690"/>
      <c r="M258" s="690"/>
      <c r="N258" s="690"/>
      <c r="O258" s="508" t="s">
        <v>944</v>
      </c>
      <c r="P258" s="509">
        <v>908</v>
      </c>
      <c r="Q258" s="510">
        <v>702</v>
      </c>
      <c r="R258" s="511">
        <v>1008217</v>
      </c>
      <c r="S258" s="512" t="s">
        <v>945</v>
      </c>
      <c r="T258" s="513">
        <v>8638.133</v>
      </c>
      <c r="U258" s="513">
        <v>0</v>
      </c>
      <c r="V258" s="514">
        <v>0</v>
      </c>
      <c r="W258" s="485"/>
      <c r="X258" s="485"/>
      <c r="Y258" s="485"/>
      <c r="Z258" s="485"/>
    </row>
    <row r="259" spans="1:26" ht="15" customHeight="1">
      <c r="A259" s="507"/>
      <c r="B259" s="690" t="s">
        <v>1084</v>
      </c>
      <c r="C259" s="690"/>
      <c r="D259" s="690"/>
      <c r="E259" s="690"/>
      <c r="F259" s="690"/>
      <c r="G259" s="690"/>
      <c r="H259" s="690"/>
      <c r="I259" s="690"/>
      <c r="J259" s="690"/>
      <c r="K259" s="690"/>
      <c r="L259" s="690"/>
      <c r="M259" s="690"/>
      <c r="N259" s="690"/>
      <c r="O259" s="508" t="s">
        <v>1084</v>
      </c>
      <c r="P259" s="509">
        <v>908</v>
      </c>
      <c r="Q259" s="510">
        <v>901</v>
      </c>
      <c r="R259" s="511">
        <v>0</v>
      </c>
      <c r="S259" s="512">
        <v>0</v>
      </c>
      <c r="T259" s="513">
        <v>95703</v>
      </c>
      <c r="U259" s="513">
        <v>0</v>
      </c>
      <c r="V259" s="514">
        <v>0</v>
      </c>
      <c r="W259" s="485"/>
      <c r="X259" s="485"/>
      <c r="Y259" s="485"/>
      <c r="Z259" s="485"/>
    </row>
    <row r="260" spans="1:26" ht="15" customHeight="1">
      <c r="A260" s="507"/>
      <c r="B260" s="515"/>
      <c r="C260" s="515"/>
      <c r="D260" s="516"/>
      <c r="E260" s="516"/>
      <c r="F260" s="689" t="s">
        <v>4</v>
      </c>
      <c r="G260" s="689"/>
      <c r="H260" s="689"/>
      <c r="I260" s="689"/>
      <c r="J260" s="689"/>
      <c r="K260" s="689"/>
      <c r="L260" s="689"/>
      <c r="M260" s="689"/>
      <c r="N260" s="689"/>
      <c r="O260" s="508" t="s">
        <v>942</v>
      </c>
      <c r="P260" s="509">
        <v>908</v>
      </c>
      <c r="Q260" s="510">
        <v>901</v>
      </c>
      <c r="R260" s="511">
        <v>1000000</v>
      </c>
      <c r="S260" s="512">
        <v>0</v>
      </c>
      <c r="T260" s="513">
        <v>95703</v>
      </c>
      <c r="U260" s="513">
        <v>0</v>
      </c>
      <c r="V260" s="514">
        <v>0</v>
      </c>
      <c r="W260" s="485"/>
      <c r="X260" s="485"/>
      <c r="Y260" s="485"/>
      <c r="Z260" s="485"/>
    </row>
    <row r="261" spans="1:26" ht="36.75" customHeight="1">
      <c r="A261" s="507"/>
      <c r="B261" s="515"/>
      <c r="C261" s="515"/>
      <c r="D261" s="516"/>
      <c r="E261" s="516"/>
      <c r="F261" s="517"/>
      <c r="G261" s="689" t="s">
        <v>5</v>
      </c>
      <c r="H261" s="689"/>
      <c r="I261" s="689"/>
      <c r="J261" s="689"/>
      <c r="K261" s="689"/>
      <c r="L261" s="689"/>
      <c r="M261" s="689"/>
      <c r="N261" s="689"/>
      <c r="O261" s="508" t="s">
        <v>943</v>
      </c>
      <c r="P261" s="509">
        <v>908</v>
      </c>
      <c r="Q261" s="510">
        <v>901</v>
      </c>
      <c r="R261" s="511">
        <v>1008200</v>
      </c>
      <c r="S261" s="512">
        <v>0</v>
      </c>
      <c r="T261" s="513">
        <v>95703</v>
      </c>
      <c r="U261" s="513">
        <v>0</v>
      </c>
      <c r="V261" s="514">
        <v>0</v>
      </c>
      <c r="W261" s="485"/>
      <c r="X261" s="485"/>
      <c r="Y261" s="485"/>
      <c r="Z261" s="485"/>
    </row>
    <row r="262" spans="1:26" ht="96.75" customHeight="1">
      <c r="A262" s="507"/>
      <c r="B262" s="515"/>
      <c r="C262" s="515"/>
      <c r="D262" s="516"/>
      <c r="E262" s="516"/>
      <c r="F262" s="517"/>
      <c r="G262" s="517"/>
      <c r="H262" s="689" t="s">
        <v>25</v>
      </c>
      <c r="I262" s="689"/>
      <c r="J262" s="689"/>
      <c r="K262" s="689"/>
      <c r="L262" s="689"/>
      <c r="M262" s="689"/>
      <c r="N262" s="689"/>
      <c r="O262" s="508" t="s">
        <v>1350</v>
      </c>
      <c r="P262" s="509">
        <v>908</v>
      </c>
      <c r="Q262" s="510">
        <v>901</v>
      </c>
      <c r="R262" s="511">
        <v>1008214</v>
      </c>
      <c r="S262" s="512">
        <v>0</v>
      </c>
      <c r="T262" s="513">
        <v>39304</v>
      </c>
      <c r="U262" s="513">
        <v>0</v>
      </c>
      <c r="V262" s="514">
        <v>0</v>
      </c>
      <c r="W262" s="485"/>
      <c r="X262" s="485"/>
      <c r="Y262" s="485"/>
      <c r="Z262" s="485"/>
    </row>
    <row r="263" spans="1:26" ht="15" customHeight="1">
      <c r="A263" s="507"/>
      <c r="B263" s="690" t="s">
        <v>945</v>
      </c>
      <c r="C263" s="690"/>
      <c r="D263" s="690"/>
      <c r="E263" s="690"/>
      <c r="F263" s="690"/>
      <c r="G263" s="690"/>
      <c r="H263" s="690"/>
      <c r="I263" s="690"/>
      <c r="J263" s="690"/>
      <c r="K263" s="690"/>
      <c r="L263" s="690"/>
      <c r="M263" s="690"/>
      <c r="N263" s="690"/>
      <c r="O263" s="508" t="s">
        <v>944</v>
      </c>
      <c r="P263" s="509">
        <v>908</v>
      </c>
      <c r="Q263" s="510">
        <v>901</v>
      </c>
      <c r="R263" s="511">
        <v>1008214</v>
      </c>
      <c r="S263" s="512" t="s">
        <v>945</v>
      </c>
      <c r="T263" s="513">
        <v>39304</v>
      </c>
      <c r="U263" s="513">
        <v>0</v>
      </c>
      <c r="V263" s="514">
        <v>0</v>
      </c>
      <c r="W263" s="485"/>
      <c r="X263" s="485"/>
      <c r="Y263" s="485"/>
      <c r="Z263" s="485"/>
    </row>
    <row r="264" spans="1:26" ht="96.75" customHeight="1">
      <c r="A264" s="507"/>
      <c r="B264" s="515"/>
      <c r="C264" s="515"/>
      <c r="D264" s="516"/>
      <c r="E264" s="516"/>
      <c r="F264" s="517"/>
      <c r="G264" s="517"/>
      <c r="H264" s="689" t="s">
        <v>26</v>
      </c>
      <c r="I264" s="689"/>
      <c r="J264" s="689"/>
      <c r="K264" s="689"/>
      <c r="L264" s="689"/>
      <c r="M264" s="689"/>
      <c r="N264" s="689"/>
      <c r="O264" s="508" t="s">
        <v>811</v>
      </c>
      <c r="P264" s="509">
        <v>908</v>
      </c>
      <c r="Q264" s="510">
        <v>901</v>
      </c>
      <c r="R264" s="511">
        <v>1008215</v>
      </c>
      <c r="S264" s="512">
        <v>0</v>
      </c>
      <c r="T264" s="513">
        <v>49866.6</v>
      </c>
      <c r="U264" s="513">
        <v>0</v>
      </c>
      <c r="V264" s="514">
        <v>0</v>
      </c>
      <c r="W264" s="485"/>
      <c r="X264" s="485"/>
      <c r="Y264" s="485"/>
      <c r="Z264" s="485"/>
    </row>
    <row r="265" spans="1:26" ht="15" customHeight="1">
      <c r="A265" s="507"/>
      <c r="B265" s="690" t="s">
        <v>945</v>
      </c>
      <c r="C265" s="690"/>
      <c r="D265" s="690"/>
      <c r="E265" s="690"/>
      <c r="F265" s="690"/>
      <c r="G265" s="690"/>
      <c r="H265" s="690"/>
      <c r="I265" s="690"/>
      <c r="J265" s="690"/>
      <c r="K265" s="690"/>
      <c r="L265" s="690"/>
      <c r="M265" s="690"/>
      <c r="N265" s="690"/>
      <c r="O265" s="508" t="s">
        <v>944</v>
      </c>
      <c r="P265" s="509">
        <v>908</v>
      </c>
      <c r="Q265" s="510">
        <v>901</v>
      </c>
      <c r="R265" s="511">
        <v>1008215</v>
      </c>
      <c r="S265" s="512" t="s">
        <v>945</v>
      </c>
      <c r="T265" s="513">
        <v>49866.6</v>
      </c>
      <c r="U265" s="513">
        <v>0</v>
      </c>
      <c r="V265" s="514">
        <v>0</v>
      </c>
      <c r="W265" s="485"/>
      <c r="X265" s="485"/>
      <c r="Y265" s="485"/>
      <c r="Z265" s="485"/>
    </row>
    <row r="266" spans="1:26" ht="78" customHeight="1">
      <c r="A266" s="507"/>
      <c r="B266" s="515"/>
      <c r="C266" s="515"/>
      <c r="D266" s="516"/>
      <c r="E266" s="516"/>
      <c r="F266" s="517"/>
      <c r="G266" s="517"/>
      <c r="H266" s="689" t="s">
        <v>27</v>
      </c>
      <c r="I266" s="689"/>
      <c r="J266" s="689"/>
      <c r="K266" s="689"/>
      <c r="L266" s="689"/>
      <c r="M266" s="689"/>
      <c r="N266" s="689"/>
      <c r="O266" s="508" t="s">
        <v>812</v>
      </c>
      <c r="P266" s="509">
        <v>908</v>
      </c>
      <c r="Q266" s="510">
        <v>901</v>
      </c>
      <c r="R266" s="511">
        <v>1008223</v>
      </c>
      <c r="S266" s="512">
        <v>0</v>
      </c>
      <c r="T266" s="513">
        <v>2899</v>
      </c>
      <c r="U266" s="513">
        <v>0</v>
      </c>
      <c r="V266" s="514">
        <v>0</v>
      </c>
      <c r="W266" s="485"/>
      <c r="X266" s="485"/>
      <c r="Y266" s="485"/>
      <c r="Z266" s="485"/>
    </row>
    <row r="267" spans="1:26" ht="15" customHeight="1">
      <c r="A267" s="507"/>
      <c r="B267" s="690" t="s">
        <v>945</v>
      </c>
      <c r="C267" s="690"/>
      <c r="D267" s="690"/>
      <c r="E267" s="690"/>
      <c r="F267" s="690"/>
      <c r="G267" s="690"/>
      <c r="H267" s="690"/>
      <c r="I267" s="690"/>
      <c r="J267" s="690"/>
      <c r="K267" s="690"/>
      <c r="L267" s="690"/>
      <c r="M267" s="690"/>
      <c r="N267" s="690"/>
      <c r="O267" s="508" t="s">
        <v>944</v>
      </c>
      <c r="P267" s="509">
        <v>908</v>
      </c>
      <c r="Q267" s="510">
        <v>901</v>
      </c>
      <c r="R267" s="511">
        <v>1008223</v>
      </c>
      <c r="S267" s="512" t="s">
        <v>945</v>
      </c>
      <c r="T267" s="513">
        <v>2899</v>
      </c>
      <c r="U267" s="513">
        <v>0</v>
      </c>
      <c r="V267" s="514">
        <v>0</v>
      </c>
      <c r="W267" s="485"/>
      <c r="X267" s="485"/>
      <c r="Y267" s="485"/>
      <c r="Z267" s="485"/>
    </row>
    <row r="268" spans="1:26" ht="74.25" customHeight="1">
      <c r="A268" s="507"/>
      <c r="B268" s="515"/>
      <c r="C268" s="515"/>
      <c r="D268" s="516"/>
      <c r="E268" s="516"/>
      <c r="F268" s="517"/>
      <c r="G268" s="517"/>
      <c r="H268" s="689" t="s">
        <v>28</v>
      </c>
      <c r="I268" s="689"/>
      <c r="J268" s="689"/>
      <c r="K268" s="689"/>
      <c r="L268" s="689"/>
      <c r="M268" s="689"/>
      <c r="N268" s="689"/>
      <c r="O268" s="508" t="s">
        <v>813</v>
      </c>
      <c r="P268" s="509">
        <v>908</v>
      </c>
      <c r="Q268" s="510">
        <v>901</v>
      </c>
      <c r="R268" s="511">
        <v>1008224</v>
      </c>
      <c r="S268" s="512">
        <v>0</v>
      </c>
      <c r="T268" s="513">
        <v>3633.4</v>
      </c>
      <c r="U268" s="513">
        <v>0</v>
      </c>
      <c r="V268" s="514">
        <v>0</v>
      </c>
      <c r="W268" s="485"/>
      <c r="X268" s="485"/>
      <c r="Y268" s="485"/>
      <c r="Z268" s="485"/>
    </row>
    <row r="269" spans="1:26" ht="12.75" customHeight="1">
      <c r="A269" s="507"/>
      <c r="B269" s="690" t="s">
        <v>945</v>
      </c>
      <c r="C269" s="690"/>
      <c r="D269" s="690"/>
      <c r="E269" s="690"/>
      <c r="F269" s="690"/>
      <c r="G269" s="690"/>
      <c r="H269" s="690"/>
      <c r="I269" s="690"/>
      <c r="J269" s="690"/>
      <c r="K269" s="690"/>
      <c r="L269" s="690"/>
      <c r="M269" s="690"/>
      <c r="N269" s="690"/>
      <c r="O269" s="508" t="s">
        <v>944</v>
      </c>
      <c r="P269" s="509">
        <v>908</v>
      </c>
      <c r="Q269" s="510">
        <v>901</v>
      </c>
      <c r="R269" s="511">
        <v>1008224</v>
      </c>
      <c r="S269" s="512" t="s">
        <v>945</v>
      </c>
      <c r="T269" s="513">
        <v>3633.4</v>
      </c>
      <c r="U269" s="513">
        <v>0</v>
      </c>
      <c r="V269" s="514">
        <v>0</v>
      </c>
      <c r="W269" s="485"/>
      <c r="X269" s="485"/>
      <c r="Y269" s="485"/>
      <c r="Z269" s="485"/>
    </row>
    <row r="270" spans="1:26" ht="26.25" customHeight="1">
      <c r="A270" s="518">
        <v>6</v>
      </c>
      <c r="B270" s="687">
        <v>909</v>
      </c>
      <c r="C270" s="687"/>
      <c r="D270" s="687"/>
      <c r="E270" s="687"/>
      <c r="F270" s="687"/>
      <c r="G270" s="687"/>
      <c r="H270" s="687"/>
      <c r="I270" s="687"/>
      <c r="J270" s="687"/>
      <c r="K270" s="687"/>
      <c r="L270" s="687"/>
      <c r="M270" s="687"/>
      <c r="N270" s="687"/>
      <c r="O270" s="519" t="s">
        <v>490</v>
      </c>
      <c r="P270" s="520">
        <v>909</v>
      </c>
      <c r="Q270" s="521">
        <v>0</v>
      </c>
      <c r="R270" s="522">
        <v>0</v>
      </c>
      <c r="S270" s="523">
        <v>0</v>
      </c>
      <c r="T270" s="524">
        <v>803303.0264000001</v>
      </c>
      <c r="U270" s="524">
        <v>0</v>
      </c>
      <c r="V270" s="525">
        <v>0</v>
      </c>
      <c r="W270" s="485"/>
      <c r="X270" s="485"/>
      <c r="Y270" s="485"/>
      <c r="Z270" s="485"/>
    </row>
    <row r="271" spans="1:26" ht="15" customHeight="1">
      <c r="A271" s="507"/>
      <c r="B271" s="690" t="s">
        <v>1092</v>
      </c>
      <c r="C271" s="690"/>
      <c r="D271" s="690"/>
      <c r="E271" s="690"/>
      <c r="F271" s="690"/>
      <c r="G271" s="690"/>
      <c r="H271" s="690"/>
      <c r="I271" s="690"/>
      <c r="J271" s="690"/>
      <c r="K271" s="690"/>
      <c r="L271" s="690"/>
      <c r="M271" s="690"/>
      <c r="N271" s="690"/>
      <c r="O271" s="508" t="s">
        <v>1092</v>
      </c>
      <c r="P271" s="509">
        <v>909</v>
      </c>
      <c r="Q271" s="510">
        <v>1003</v>
      </c>
      <c r="R271" s="511">
        <v>0</v>
      </c>
      <c r="S271" s="512">
        <v>0</v>
      </c>
      <c r="T271" s="513">
        <v>803303.0264000001</v>
      </c>
      <c r="U271" s="513">
        <v>0</v>
      </c>
      <c r="V271" s="514">
        <v>0</v>
      </c>
      <c r="W271" s="485"/>
      <c r="X271" s="485"/>
      <c r="Y271" s="485"/>
      <c r="Z271" s="485"/>
    </row>
    <row r="272" spans="1:26" ht="15" customHeight="1">
      <c r="A272" s="507"/>
      <c r="B272" s="687"/>
      <c r="C272" s="687"/>
      <c r="D272" s="688"/>
      <c r="E272" s="688"/>
      <c r="F272" s="689" t="s">
        <v>398</v>
      </c>
      <c r="G272" s="689"/>
      <c r="H272" s="689"/>
      <c r="I272" s="689"/>
      <c r="J272" s="689"/>
      <c r="K272" s="689"/>
      <c r="L272" s="689"/>
      <c r="M272" s="689"/>
      <c r="N272" s="689"/>
      <c r="O272" s="508" t="s">
        <v>909</v>
      </c>
      <c r="P272" s="509">
        <v>909</v>
      </c>
      <c r="Q272" s="510">
        <v>1003</v>
      </c>
      <c r="R272" s="511">
        <v>5050000</v>
      </c>
      <c r="S272" s="512">
        <v>0</v>
      </c>
      <c r="T272" s="513">
        <v>803303.0264000001</v>
      </c>
      <c r="U272" s="513">
        <v>0</v>
      </c>
      <c r="V272" s="514">
        <v>0</v>
      </c>
      <c r="W272" s="485"/>
      <c r="X272" s="485"/>
      <c r="Y272" s="485"/>
      <c r="Z272" s="485"/>
    </row>
    <row r="273" spans="1:26" ht="24.75" customHeight="1">
      <c r="A273" s="507"/>
      <c r="B273" s="515"/>
      <c r="C273" s="515"/>
      <c r="D273" s="516"/>
      <c r="E273" s="516"/>
      <c r="F273" s="517"/>
      <c r="G273" s="689" t="s">
        <v>399</v>
      </c>
      <c r="H273" s="689"/>
      <c r="I273" s="689"/>
      <c r="J273" s="689"/>
      <c r="K273" s="689"/>
      <c r="L273" s="689"/>
      <c r="M273" s="689"/>
      <c r="N273" s="689"/>
      <c r="O273" s="508" t="s">
        <v>910</v>
      </c>
      <c r="P273" s="509">
        <v>909</v>
      </c>
      <c r="Q273" s="510">
        <v>1003</v>
      </c>
      <c r="R273" s="511">
        <v>5054800</v>
      </c>
      <c r="S273" s="512">
        <v>0</v>
      </c>
      <c r="T273" s="513">
        <v>803303.0264000001</v>
      </c>
      <c r="U273" s="513">
        <v>0</v>
      </c>
      <c r="V273" s="514">
        <v>0</v>
      </c>
      <c r="W273" s="485"/>
      <c r="X273" s="485"/>
      <c r="Y273" s="485"/>
      <c r="Z273" s="485"/>
    </row>
    <row r="274" spans="1:26" ht="24.75" customHeight="1">
      <c r="A274" s="507"/>
      <c r="B274" s="687"/>
      <c r="C274" s="687"/>
      <c r="D274" s="688"/>
      <c r="E274" s="688"/>
      <c r="F274" s="689"/>
      <c r="G274" s="689"/>
      <c r="H274" s="689" t="s">
        <v>400</v>
      </c>
      <c r="I274" s="689"/>
      <c r="J274" s="689"/>
      <c r="K274" s="689"/>
      <c r="L274" s="689"/>
      <c r="M274" s="689"/>
      <c r="N274" s="689"/>
      <c r="O274" s="508" t="s">
        <v>911</v>
      </c>
      <c r="P274" s="509">
        <v>909</v>
      </c>
      <c r="Q274" s="510">
        <v>1003</v>
      </c>
      <c r="R274" s="511">
        <v>5054803</v>
      </c>
      <c r="S274" s="512">
        <v>0</v>
      </c>
      <c r="T274" s="513">
        <v>803303.0264000001</v>
      </c>
      <c r="U274" s="513">
        <v>0</v>
      </c>
      <c r="V274" s="514">
        <v>0</v>
      </c>
      <c r="W274" s="485"/>
      <c r="X274" s="485"/>
      <c r="Y274" s="485"/>
      <c r="Z274" s="485"/>
    </row>
    <row r="275" spans="1:26" ht="15" customHeight="1">
      <c r="A275" s="526"/>
      <c r="B275" s="682" t="s">
        <v>931</v>
      </c>
      <c r="C275" s="682"/>
      <c r="D275" s="682"/>
      <c r="E275" s="682"/>
      <c r="F275" s="682"/>
      <c r="G275" s="682"/>
      <c r="H275" s="682"/>
      <c r="I275" s="682"/>
      <c r="J275" s="682"/>
      <c r="K275" s="682"/>
      <c r="L275" s="682"/>
      <c r="M275" s="682"/>
      <c r="N275" s="682"/>
      <c r="O275" s="527" t="s">
        <v>930</v>
      </c>
      <c r="P275" s="528">
        <v>909</v>
      </c>
      <c r="Q275" s="529">
        <v>1003</v>
      </c>
      <c r="R275" s="530">
        <v>5054803</v>
      </c>
      <c r="S275" s="531" t="s">
        <v>931</v>
      </c>
      <c r="T275" s="532">
        <v>803303.0264000001</v>
      </c>
      <c r="U275" s="532">
        <v>0</v>
      </c>
      <c r="V275" s="533">
        <v>0</v>
      </c>
      <c r="W275" s="485"/>
      <c r="X275" s="485"/>
      <c r="Y275" s="485"/>
      <c r="Z275" s="485"/>
    </row>
    <row r="276" spans="1:26" ht="15" customHeight="1">
      <c r="A276" s="534"/>
      <c r="B276" s="683"/>
      <c r="C276" s="684"/>
      <c r="D276" s="685"/>
      <c r="E276" s="684"/>
      <c r="F276" s="683"/>
      <c r="G276" s="683"/>
      <c r="H276" s="683"/>
      <c r="I276" s="683"/>
      <c r="J276" s="683"/>
      <c r="K276" s="684"/>
      <c r="L276" s="684"/>
      <c r="M276" s="686"/>
      <c r="N276" s="686"/>
      <c r="O276" s="535" t="s">
        <v>224</v>
      </c>
      <c r="P276" s="536"/>
      <c r="Q276" s="537"/>
      <c r="R276" s="538"/>
      <c r="S276" s="538"/>
      <c r="T276" s="539">
        <v>4102520.5809899997</v>
      </c>
      <c r="U276" s="540">
        <v>929591.0371999999</v>
      </c>
      <c r="V276" s="541">
        <v>18787.20495</v>
      </c>
      <c r="W276" s="542"/>
      <c r="X276" s="485"/>
      <c r="Y276" s="485"/>
      <c r="Z276" s="485"/>
    </row>
    <row r="277" spans="1:26" ht="15" customHeight="1">
      <c r="A277" s="491"/>
      <c r="B277" s="681"/>
      <c r="C277" s="681"/>
      <c r="D277" s="681"/>
      <c r="E277" s="681"/>
      <c r="F277" s="681"/>
      <c r="G277" s="681"/>
      <c r="H277" s="681"/>
      <c r="I277" s="681"/>
      <c r="J277" s="681"/>
      <c r="K277" s="681"/>
      <c r="L277" s="681"/>
      <c r="M277" s="681"/>
      <c r="N277" s="681"/>
      <c r="O277" s="485"/>
      <c r="P277" s="485"/>
      <c r="Q277" s="485"/>
      <c r="R277" s="485"/>
      <c r="S277" s="485"/>
      <c r="T277" s="485"/>
      <c r="U277" s="485"/>
      <c r="V277" s="543" t="s">
        <v>1024</v>
      </c>
      <c r="W277" s="485"/>
      <c r="X277" s="485"/>
      <c r="Y277" s="485"/>
      <c r="Z277" s="485"/>
    </row>
    <row r="278" spans="1:26" ht="15" customHeight="1">
      <c r="A278" s="544"/>
      <c r="B278" s="485"/>
      <c r="C278" s="485"/>
      <c r="D278" s="485"/>
      <c r="E278" s="485"/>
      <c r="F278" s="485"/>
      <c r="G278" s="485"/>
      <c r="H278" s="485"/>
      <c r="I278" s="485"/>
      <c r="J278" s="485"/>
      <c r="K278" s="485"/>
      <c r="L278" s="545"/>
      <c r="M278" s="490"/>
      <c r="N278" s="490"/>
      <c r="O278" s="490"/>
      <c r="P278" s="490"/>
      <c r="Q278" s="490"/>
      <c r="R278" s="485"/>
      <c r="S278" s="485"/>
      <c r="T278" s="490"/>
      <c r="U278" s="490"/>
      <c r="V278" s="485"/>
      <c r="W278" s="490"/>
      <c r="X278" s="485"/>
      <c r="Y278" s="485"/>
      <c r="Z278" s="485"/>
    </row>
    <row r="279" spans="1:26" ht="15" customHeight="1">
      <c r="A279" s="544"/>
      <c r="B279" s="485"/>
      <c r="C279" s="485"/>
      <c r="D279" s="485"/>
      <c r="E279" s="485"/>
      <c r="F279" s="485"/>
      <c r="G279" s="485"/>
      <c r="H279" s="485"/>
      <c r="I279" s="485"/>
      <c r="J279" s="485"/>
      <c r="K279" s="485"/>
      <c r="L279" s="485"/>
      <c r="M279" s="490"/>
      <c r="N279" s="490"/>
      <c r="O279" s="490"/>
      <c r="P279" s="490"/>
      <c r="Q279" s="490"/>
      <c r="R279" s="490"/>
      <c r="S279" s="490"/>
      <c r="T279" s="490"/>
      <c r="U279" s="490"/>
      <c r="V279" s="485"/>
      <c r="W279" s="490"/>
      <c r="X279" s="485"/>
      <c r="Y279" s="485"/>
      <c r="Z279" s="485"/>
    </row>
    <row r="280" spans="1:26" ht="15" customHeight="1">
      <c r="A280" s="491"/>
      <c r="B280" s="485"/>
      <c r="C280" s="485"/>
      <c r="D280" s="485"/>
      <c r="E280" s="485"/>
      <c r="F280" s="485"/>
      <c r="G280" s="485"/>
      <c r="H280" s="485"/>
      <c r="I280" s="485"/>
      <c r="J280" s="485"/>
      <c r="K280" s="485"/>
      <c r="L280" s="485"/>
      <c r="M280" s="485"/>
      <c r="N280" s="485"/>
      <c r="O280" s="485"/>
      <c r="P280" s="485"/>
      <c r="Q280" s="485"/>
      <c r="R280" s="485"/>
      <c r="S280" s="485"/>
      <c r="T280" s="490"/>
      <c r="U280" s="490"/>
      <c r="V280" s="485"/>
      <c r="W280" s="490"/>
      <c r="X280" s="485"/>
      <c r="Y280" s="485"/>
      <c r="Z280" s="485"/>
    </row>
    <row r="281" spans="1:26" ht="15" customHeight="1">
      <c r="A281" s="491"/>
      <c r="B281" s="485"/>
      <c r="C281" s="485"/>
      <c r="D281" s="485"/>
      <c r="E281" s="485"/>
      <c r="F281" s="485"/>
      <c r="G281" s="485"/>
      <c r="H281" s="485"/>
      <c r="I281" s="485"/>
      <c r="J281" s="485"/>
      <c r="K281" s="485"/>
      <c r="L281" s="485"/>
      <c r="M281" s="485"/>
      <c r="N281" s="485"/>
      <c r="O281" s="485"/>
      <c r="P281" s="485"/>
      <c r="Q281" s="485"/>
      <c r="R281" s="485"/>
      <c r="S281" s="485"/>
      <c r="T281" s="490"/>
      <c r="U281" s="490"/>
      <c r="V281" s="485"/>
      <c r="W281" s="490"/>
      <c r="X281" s="485"/>
      <c r="Y281" s="485"/>
      <c r="Z281" s="485"/>
    </row>
    <row r="282" spans="1:26" ht="15" customHeight="1">
      <c r="A282" s="491"/>
      <c r="B282" s="485"/>
      <c r="C282" s="485"/>
      <c r="D282" s="485"/>
      <c r="E282" s="485"/>
      <c r="F282" s="485"/>
      <c r="G282" s="485"/>
      <c r="H282" s="485"/>
      <c r="I282" s="485"/>
      <c r="J282" s="485"/>
      <c r="K282" s="485"/>
      <c r="L282" s="485"/>
      <c r="M282" s="485"/>
      <c r="N282" s="485"/>
      <c r="O282" s="485"/>
      <c r="P282" s="485"/>
      <c r="Q282" s="485"/>
      <c r="R282" s="485"/>
      <c r="S282" s="485"/>
      <c r="T282" s="490"/>
      <c r="U282" s="490"/>
      <c r="V282" s="485"/>
      <c r="W282" s="490"/>
      <c r="X282" s="485"/>
      <c r="Y282" s="485"/>
      <c r="Z282" s="485"/>
    </row>
    <row r="283" spans="1:26" ht="12.75" customHeight="1">
      <c r="A283" s="491"/>
      <c r="B283" s="485"/>
      <c r="C283" s="485"/>
      <c r="D283" s="485"/>
      <c r="E283" s="485"/>
      <c r="F283" s="485"/>
      <c r="G283" s="485"/>
      <c r="H283" s="485"/>
      <c r="I283" s="485"/>
      <c r="J283" s="485"/>
      <c r="K283" s="485"/>
      <c r="L283" s="485"/>
      <c r="M283" s="485"/>
      <c r="N283" s="485"/>
      <c r="O283" s="485"/>
      <c r="P283" s="485"/>
      <c r="Q283" s="485"/>
      <c r="R283" s="485"/>
      <c r="S283" s="485"/>
      <c r="T283" s="490"/>
      <c r="U283" s="490"/>
      <c r="V283" s="485"/>
      <c r="W283" s="490"/>
      <c r="X283" s="485"/>
      <c r="Y283" s="485"/>
      <c r="Z283" s="485"/>
    </row>
  </sheetData>
  <sheetProtection/>
  <mergeCells count="257">
    <mergeCell ref="O21:V21"/>
    <mergeCell ref="A24:A25"/>
    <mergeCell ref="O24:O25"/>
    <mergeCell ref="P24:S24"/>
    <mergeCell ref="U24:V24"/>
    <mergeCell ref="T24:T25"/>
    <mergeCell ref="B27:N27"/>
    <mergeCell ref="B43:N43"/>
    <mergeCell ref="F40:N40"/>
    <mergeCell ref="B152:N152"/>
    <mergeCell ref="B98:N98"/>
    <mergeCell ref="B102:N102"/>
    <mergeCell ref="B28:N28"/>
    <mergeCell ref="B33:N33"/>
    <mergeCell ref="B44:N44"/>
    <mergeCell ref="B55:N55"/>
    <mergeCell ref="G100:N100"/>
    <mergeCell ref="B101:N101"/>
    <mergeCell ref="B113:N113"/>
    <mergeCell ref="B117:N117"/>
    <mergeCell ref="G107:N107"/>
    <mergeCell ref="B105:N105"/>
    <mergeCell ref="B108:N108"/>
    <mergeCell ref="B174:N174"/>
    <mergeCell ref="B164:N164"/>
    <mergeCell ref="G166:N166"/>
    <mergeCell ref="G171:N171"/>
    <mergeCell ref="B158:N158"/>
    <mergeCell ref="B163:N163"/>
    <mergeCell ref="B173:N173"/>
    <mergeCell ref="H172:N172"/>
    <mergeCell ref="B165:N165"/>
    <mergeCell ref="B168:N168"/>
    <mergeCell ref="F210:N210"/>
    <mergeCell ref="F214:N214"/>
    <mergeCell ref="H181:N181"/>
    <mergeCell ref="B178:N178"/>
    <mergeCell ref="B200:N200"/>
    <mergeCell ref="B199:N199"/>
    <mergeCell ref="F186:N186"/>
    <mergeCell ref="G187:N187"/>
    <mergeCell ref="H179:N179"/>
    <mergeCell ref="B184:N184"/>
    <mergeCell ref="B259:N259"/>
    <mergeCell ref="F37:N37"/>
    <mergeCell ref="F251:N251"/>
    <mergeCell ref="G229:N229"/>
    <mergeCell ref="B185:N185"/>
    <mergeCell ref="G176:N176"/>
    <mergeCell ref="G183:N183"/>
    <mergeCell ref="B201:N201"/>
    <mergeCell ref="B213:N213"/>
    <mergeCell ref="B218:N218"/>
    <mergeCell ref="F99:N99"/>
    <mergeCell ref="G95:N95"/>
    <mergeCell ref="F29:N29"/>
    <mergeCell ref="F34:N34"/>
    <mergeCell ref="F45:N45"/>
    <mergeCell ref="F56:N56"/>
    <mergeCell ref="F61:N61"/>
    <mergeCell ref="H49:N49"/>
    <mergeCell ref="G57:N57"/>
    <mergeCell ref="H47:N47"/>
    <mergeCell ref="B97:N97"/>
    <mergeCell ref="F75:N75"/>
    <mergeCell ref="F79:N79"/>
    <mergeCell ref="G76:N76"/>
    <mergeCell ref="F90:N90"/>
    <mergeCell ref="F94:N94"/>
    <mergeCell ref="B89:N89"/>
    <mergeCell ref="B93:N93"/>
    <mergeCell ref="B92:N92"/>
    <mergeCell ref="H85:N85"/>
    <mergeCell ref="F175:N175"/>
    <mergeCell ref="G131:N131"/>
    <mergeCell ref="F103:N103"/>
    <mergeCell ref="F106:N106"/>
    <mergeCell ref="F114:N114"/>
    <mergeCell ref="F123:N123"/>
    <mergeCell ref="G104:N104"/>
    <mergeCell ref="B122:N122"/>
    <mergeCell ref="F118:N118"/>
    <mergeCell ref="G115:N115"/>
    <mergeCell ref="B78:N78"/>
    <mergeCell ref="G35:N35"/>
    <mergeCell ref="G38:N38"/>
    <mergeCell ref="F260:N260"/>
    <mergeCell ref="G46:N46"/>
    <mergeCell ref="G220:N220"/>
    <mergeCell ref="G224:N224"/>
    <mergeCell ref="F197:N197"/>
    <mergeCell ref="F202:N202"/>
    <mergeCell ref="G215:N215"/>
    <mergeCell ref="H96:N96"/>
    <mergeCell ref="G72:N72"/>
    <mergeCell ref="H67:N67"/>
    <mergeCell ref="H69:N69"/>
    <mergeCell ref="G91:N91"/>
    <mergeCell ref="H83:N83"/>
    <mergeCell ref="F71:N71"/>
    <mergeCell ref="H87:N87"/>
    <mergeCell ref="B84:N84"/>
    <mergeCell ref="B74:N74"/>
    <mergeCell ref="G261:N261"/>
    <mergeCell ref="H255:N255"/>
    <mergeCell ref="H257:N257"/>
    <mergeCell ref="F170:N170"/>
    <mergeCell ref="G198:N198"/>
    <mergeCell ref="B196:N196"/>
    <mergeCell ref="G203:N203"/>
    <mergeCell ref="G211:N211"/>
    <mergeCell ref="H204:N204"/>
    <mergeCell ref="H206:N206"/>
    <mergeCell ref="H31:N31"/>
    <mergeCell ref="G30:N30"/>
    <mergeCell ref="B54:N54"/>
    <mergeCell ref="B59:N59"/>
    <mergeCell ref="H53:N53"/>
    <mergeCell ref="B50:N50"/>
    <mergeCell ref="B52:N52"/>
    <mergeCell ref="H127:N127"/>
    <mergeCell ref="B110:N110"/>
    <mergeCell ref="H58:N58"/>
    <mergeCell ref="H63:N63"/>
    <mergeCell ref="B86:N86"/>
    <mergeCell ref="B88:N88"/>
    <mergeCell ref="H73:N73"/>
    <mergeCell ref="H77:N77"/>
    <mergeCell ref="H81:N81"/>
    <mergeCell ref="B121:N121"/>
    <mergeCell ref="B126:N126"/>
    <mergeCell ref="H109:N109"/>
    <mergeCell ref="H111:N111"/>
    <mergeCell ref="H120:N120"/>
    <mergeCell ref="H125:N125"/>
    <mergeCell ref="G124:N124"/>
    <mergeCell ref="B112:N112"/>
    <mergeCell ref="B116:N116"/>
    <mergeCell ref="G119:N119"/>
    <mergeCell ref="B169:N169"/>
    <mergeCell ref="H148:N148"/>
    <mergeCell ref="H150:N150"/>
    <mergeCell ref="B149:N149"/>
    <mergeCell ref="H167:N167"/>
    <mergeCell ref="B153:N153"/>
    <mergeCell ref="H177:N177"/>
    <mergeCell ref="B217:N217"/>
    <mergeCell ref="F219:N219"/>
    <mergeCell ref="H238:N238"/>
    <mergeCell ref="H225:N225"/>
    <mergeCell ref="H230:N230"/>
    <mergeCell ref="H232:N232"/>
    <mergeCell ref="F228:N228"/>
    <mergeCell ref="B227:N227"/>
    <mergeCell ref="B205:N205"/>
    <mergeCell ref="H253:N253"/>
    <mergeCell ref="H240:N240"/>
    <mergeCell ref="H242:N242"/>
    <mergeCell ref="H244:N244"/>
    <mergeCell ref="G252:N252"/>
    <mergeCell ref="B241:N241"/>
    <mergeCell ref="B243:N243"/>
    <mergeCell ref="B245:N245"/>
    <mergeCell ref="B247:N247"/>
    <mergeCell ref="B250:N250"/>
    <mergeCell ref="B82:N82"/>
    <mergeCell ref="G80:N80"/>
    <mergeCell ref="B32:N32"/>
    <mergeCell ref="B36:N36"/>
    <mergeCell ref="B39:N39"/>
    <mergeCell ref="B42:N42"/>
    <mergeCell ref="H41:N41"/>
    <mergeCell ref="B48:N48"/>
    <mergeCell ref="G66:N66"/>
    <mergeCell ref="G62:N62"/>
    <mergeCell ref="B64:N64"/>
    <mergeCell ref="B68:N68"/>
    <mergeCell ref="H51:N51"/>
    <mergeCell ref="B60:N60"/>
    <mergeCell ref="F65:N65"/>
    <mergeCell ref="B70:N70"/>
    <mergeCell ref="B128:N128"/>
    <mergeCell ref="B130:N130"/>
    <mergeCell ref="B133:N133"/>
    <mergeCell ref="B129:N129"/>
    <mergeCell ref="H132:N132"/>
    <mergeCell ref="B136:N136"/>
    <mergeCell ref="F135:N135"/>
    <mergeCell ref="B134:N134"/>
    <mergeCell ref="B137:N137"/>
    <mergeCell ref="B141:N141"/>
    <mergeCell ref="G139:N139"/>
    <mergeCell ref="H140:N140"/>
    <mergeCell ref="B142:N142"/>
    <mergeCell ref="B144:N144"/>
    <mergeCell ref="F138:N138"/>
    <mergeCell ref="H143:N143"/>
    <mergeCell ref="G145:N145"/>
    <mergeCell ref="B151:N151"/>
    <mergeCell ref="B157:N157"/>
    <mergeCell ref="B162:N162"/>
    <mergeCell ref="H161:N161"/>
    <mergeCell ref="G155:N155"/>
    <mergeCell ref="F154:N154"/>
    <mergeCell ref="F159:N159"/>
    <mergeCell ref="G160:N160"/>
    <mergeCell ref="H156:N156"/>
    <mergeCell ref="B207:N207"/>
    <mergeCell ref="B147:N147"/>
    <mergeCell ref="H146:N146"/>
    <mergeCell ref="B180:N180"/>
    <mergeCell ref="H188:N188"/>
    <mergeCell ref="H195:N195"/>
    <mergeCell ref="B189:N189"/>
    <mergeCell ref="B190:N190"/>
    <mergeCell ref="B182:N182"/>
    <mergeCell ref="B191:N191"/>
    <mergeCell ref="B212:N212"/>
    <mergeCell ref="B233:N233"/>
    <mergeCell ref="B194:N194"/>
    <mergeCell ref="B192:N192"/>
    <mergeCell ref="F193:N193"/>
    <mergeCell ref="B239:N239"/>
    <mergeCell ref="B209:N209"/>
    <mergeCell ref="H208:N208"/>
    <mergeCell ref="B222:N222"/>
    <mergeCell ref="B226:N226"/>
    <mergeCell ref="B235:N235"/>
    <mergeCell ref="B237:N237"/>
    <mergeCell ref="H234:N234"/>
    <mergeCell ref="H236:N236"/>
    <mergeCell ref="H216:N216"/>
    <mergeCell ref="H221:N221"/>
    <mergeCell ref="B231:N231"/>
    <mergeCell ref="F223:N223"/>
    <mergeCell ref="B263:N263"/>
    <mergeCell ref="B269:N269"/>
    <mergeCell ref="B249:N249"/>
    <mergeCell ref="H246:N246"/>
    <mergeCell ref="H248:N248"/>
    <mergeCell ref="B254:N254"/>
    <mergeCell ref="B256:N256"/>
    <mergeCell ref="B258:N258"/>
    <mergeCell ref="H262:N262"/>
    <mergeCell ref="H264:N264"/>
    <mergeCell ref="B265:N265"/>
    <mergeCell ref="B267:N267"/>
    <mergeCell ref="H266:N266"/>
    <mergeCell ref="B271:N271"/>
    <mergeCell ref="B270:N270"/>
    <mergeCell ref="H268:N268"/>
    <mergeCell ref="B277:N277"/>
    <mergeCell ref="B275:N275"/>
    <mergeCell ref="B276:N276"/>
    <mergeCell ref="B272:N272"/>
    <mergeCell ref="B274:N274"/>
    <mergeCell ref="G273:N273"/>
  </mergeCells>
  <printOptions/>
  <pageMargins left="1.141732283464567" right="0.31496062992125984" top="0.4330708661417323" bottom="0.31496062992125984" header="0.31496062992125984" footer="0.2362204724409449"/>
  <pageSetup fitToHeight="0" fitToWidth="1" horizontalDpi="600" verticalDpi="600" orientation="portrait" scale="72" r:id="rId1"/>
  <headerFooter alignWithMargins="0">
    <oddFooter>&amp;C&amp;N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2"/>
  <sheetViews>
    <sheetView view="pageBreakPreview" zoomScale="74" zoomScaleSheetLayoutView="74" zoomScalePageLayoutView="0" workbookViewId="0" topLeftCell="A1">
      <selection activeCell="F15" sqref="F15"/>
    </sheetView>
  </sheetViews>
  <sheetFormatPr defaultColWidth="9.140625" defaultRowHeight="12.75"/>
  <cols>
    <col min="1" max="1" width="37.57421875" style="268" customWidth="1"/>
    <col min="2" max="2" width="26.421875" style="221" customWidth="1"/>
    <col min="3" max="3" width="17.00390625" style="221" customWidth="1"/>
    <col min="4" max="4" width="12.8515625" style="221" customWidth="1"/>
    <col min="5" max="5" width="17.7109375" style="221" customWidth="1"/>
    <col min="6" max="6" width="55.140625" style="264" customWidth="1"/>
    <col min="7" max="7" width="7.28125" style="264" customWidth="1"/>
    <col min="8" max="8" width="12.421875" style="264" customWidth="1"/>
    <col min="9" max="10" width="20.00390625" style="265" customWidth="1"/>
    <col min="11" max="26" width="9.140625" style="218" customWidth="1"/>
    <col min="27" max="16384" width="9.140625" style="221" customWidth="1"/>
  </cols>
  <sheetData>
    <row r="1" spans="1:6" s="197" customFormat="1" ht="15">
      <c r="A1" s="182"/>
      <c r="B1" s="183"/>
      <c r="C1" s="184"/>
      <c r="F1" s="184"/>
    </row>
    <row r="2" spans="1:6" s="197" customFormat="1" ht="15">
      <c r="A2" s="182"/>
      <c r="B2" s="183"/>
      <c r="C2" s="77"/>
      <c r="F2" s="77" t="s">
        <v>1030</v>
      </c>
    </row>
    <row r="3" spans="1:6" s="197" customFormat="1" ht="15">
      <c r="A3" s="182"/>
      <c r="B3" s="183"/>
      <c r="C3" s="77"/>
      <c r="F3" s="77" t="s">
        <v>568</v>
      </c>
    </row>
    <row r="4" spans="1:6" s="197" customFormat="1" ht="15">
      <c r="A4" s="182"/>
      <c r="B4" s="183"/>
      <c r="C4" s="77"/>
      <c r="F4" s="77" t="s">
        <v>569</v>
      </c>
    </row>
    <row r="5" spans="1:6" s="197" customFormat="1" ht="15">
      <c r="A5" s="182"/>
      <c r="B5" s="183"/>
      <c r="C5" s="77"/>
      <c r="F5" s="77" t="s">
        <v>570</v>
      </c>
    </row>
    <row r="6" spans="1:6" s="197" customFormat="1" ht="15">
      <c r="A6" s="182"/>
      <c r="B6" s="183"/>
      <c r="C6" s="77"/>
      <c r="F6" s="77" t="s">
        <v>569</v>
      </c>
    </row>
    <row r="7" spans="1:6" s="197" customFormat="1" ht="15">
      <c r="A7" s="182"/>
      <c r="B7" s="183"/>
      <c r="C7" s="185"/>
      <c r="F7" s="77" t="s">
        <v>571</v>
      </c>
    </row>
    <row r="8" spans="1:6" s="197" customFormat="1" ht="15">
      <c r="A8" s="182"/>
      <c r="B8" s="183"/>
      <c r="C8" s="77"/>
      <c r="F8" s="77" t="s">
        <v>572</v>
      </c>
    </row>
    <row r="9" spans="1:6" s="197" customFormat="1" ht="15">
      <c r="A9" s="182"/>
      <c r="B9" s="183"/>
      <c r="C9" s="77"/>
      <c r="F9" s="77" t="s">
        <v>573</v>
      </c>
    </row>
    <row r="10" spans="1:6" s="197" customFormat="1" ht="15">
      <c r="A10" s="182"/>
      <c r="B10" s="183"/>
      <c r="C10" s="77"/>
      <c r="F10" s="77" t="s">
        <v>1356</v>
      </c>
    </row>
    <row r="11" spans="1:6" s="197" customFormat="1" ht="15">
      <c r="A11" s="182"/>
      <c r="B11" s="183"/>
      <c r="C11" s="77"/>
      <c r="F11" s="77"/>
    </row>
    <row r="12" spans="1:6" s="197" customFormat="1" ht="15">
      <c r="A12" s="182"/>
      <c r="B12" s="183"/>
      <c r="C12" s="77"/>
      <c r="F12" s="77" t="s">
        <v>1146</v>
      </c>
    </row>
    <row r="13" spans="1:6" s="197" customFormat="1" ht="15">
      <c r="A13" s="182"/>
      <c r="B13" s="183"/>
      <c r="C13" s="77"/>
      <c r="F13" s="77" t="s">
        <v>575</v>
      </c>
    </row>
    <row r="14" spans="1:6" s="197" customFormat="1" ht="15">
      <c r="A14" s="182"/>
      <c r="B14" s="183"/>
      <c r="C14" s="77"/>
      <c r="F14" s="77" t="s">
        <v>569</v>
      </c>
    </row>
    <row r="15" spans="1:6" s="197" customFormat="1" ht="15">
      <c r="A15" s="182"/>
      <c r="B15" s="183"/>
      <c r="C15" s="186"/>
      <c r="F15" s="77" t="s">
        <v>1249</v>
      </c>
    </row>
    <row r="16" spans="1:6" s="197" customFormat="1" ht="15">
      <c r="A16" s="182"/>
      <c r="B16" s="183"/>
      <c r="C16" s="77"/>
      <c r="F16" s="77" t="s">
        <v>572</v>
      </c>
    </row>
    <row r="17" spans="1:6" s="197" customFormat="1" ht="15">
      <c r="A17" s="182"/>
      <c r="B17" s="183"/>
      <c r="C17" s="77"/>
      <c r="F17" s="77" t="s">
        <v>573</v>
      </c>
    </row>
    <row r="18" spans="1:26" ht="12.75">
      <c r="A18" s="217"/>
      <c r="B18" s="218"/>
      <c r="C18" s="218"/>
      <c r="D18" s="219"/>
      <c r="E18" s="219"/>
      <c r="F18" s="220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</row>
    <row r="19" spans="1:6" s="223" customFormat="1" ht="15.75">
      <c r="A19" s="702" t="s">
        <v>1305</v>
      </c>
      <c r="B19" s="702"/>
      <c r="C19" s="702"/>
      <c r="D19" s="702"/>
      <c r="E19" s="702"/>
      <c r="F19" s="702"/>
    </row>
    <row r="20" spans="1:6" s="223" customFormat="1" ht="15.75">
      <c r="A20" s="702" t="s">
        <v>1306</v>
      </c>
      <c r="B20" s="702"/>
      <c r="C20" s="702"/>
      <c r="D20" s="702"/>
      <c r="E20" s="702"/>
      <c r="F20" s="702"/>
    </row>
    <row r="21" spans="1:6" s="223" customFormat="1" ht="15.75">
      <c r="A21" s="222"/>
      <c r="B21" s="222"/>
      <c r="C21" s="224"/>
      <c r="D21" s="224"/>
      <c r="E21" s="224"/>
      <c r="F21" s="222"/>
    </row>
    <row r="22" spans="1:6" s="223" customFormat="1" ht="15.75">
      <c r="A22" s="702" t="s">
        <v>618</v>
      </c>
      <c r="B22" s="702"/>
      <c r="C22" s="702"/>
      <c r="D22" s="702"/>
      <c r="E22" s="702"/>
      <c r="F22" s="702"/>
    </row>
    <row r="23" spans="3:26" s="225" customFormat="1" ht="15.75">
      <c r="C23" s="226"/>
      <c r="E23" s="227"/>
      <c r="F23" s="228" t="s">
        <v>619</v>
      </c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</row>
    <row r="24" spans="1:26" s="230" customFormat="1" ht="120">
      <c r="A24" s="599" t="s">
        <v>620</v>
      </c>
      <c r="B24" s="599" t="s">
        <v>621</v>
      </c>
      <c r="C24" s="599" t="s">
        <v>622</v>
      </c>
      <c r="D24" s="599" t="s">
        <v>623</v>
      </c>
      <c r="E24" s="599" t="s">
        <v>624</v>
      </c>
      <c r="F24" s="563" t="s">
        <v>781</v>
      </c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</row>
    <row r="25" spans="1:26" s="231" customFormat="1" ht="12">
      <c r="A25" s="378">
        <v>1</v>
      </c>
      <c r="B25" s="378">
        <v>2</v>
      </c>
      <c r="C25" s="378">
        <v>3</v>
      </c>
      <c r="D25" s="378">
        <v>4</v>
      </c>
      <c r="E25" s="378">
        <v>5</v>
      </c>
      <c r="F25" s="379">
        <v>6</v>
      </c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</row>
    <row r="26" spans="1:26" s="236" customFormat="1" ht="15.75">
      <c r="A26" s="703" t="s">
        <v>782</v>
      </c>
      <c r="B26" s="704"/>
      <c r="C26" s="232">
        <f>C28+C29+C30+C31+C32+C33+C34+C35</f>
        <v>728477.715</v>
      </c>
      <c r="D26" s="233"/>
      <c r="E26" s="232">
        <f>E28+E29+E30+E31+E32+E33+E34+E35</f>
        <v>113636.86682</v>
      </c>
      <c r="F26" s="234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</row>
    <row r="27" spans="1:26" s="225" customFormat="1" ht="15.75">
      <c r="A27" s="705" t="s">
        <v>783</v>
      </c>
      <c r="B27" s="706"/>
      <c r="C27" s="237"/>
      <c r="D27" s="238"/>
      <c r="E27" s="239"/>
      <c r="F27" s="240"/>
      <c r="G27" s="229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</row>
    <row r="28" spans="1:26" s="225" customFormat="1" ht="48.75" customHeight="1">
      <c r="A28" s="241" t="s">
        <v>784</v>
      </c>
      <c r="B28" s="242" t="s">
        <v>785</v>
      </c>
      <c r="C28" s="243">
        <v>456100</v>
      </c>
      <c r="D28" s="244" t="s">
        <v>786</v>
      </c>
      <c r="E28" s="245">
        <v>0</v>
      </c>
      <c r="F28" s="246" t="s">
        <v>787</v>
      </c>
      <c r="G28" s="229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</row>
    <row r="29" spans="1:26" s="225" customFormat="1" ht="51" customHeight="1">
      <c r="A29" s="247" t="s">
        <v>788</v>
      </c>
      <c r="B29" s="248" t="s">
        <v>789</v>
      </c>
      <c r="C29" s="243">
        <v>47030</v>
      </c>
      <c r="D29" s="244" t="s">
        <v>786</v>
      </c>
      <c r="E29" s="245">
        <v>33810.03445</v>
      </c>
      <c r="F29" s="246" t="s">
        <v>787</v>
      </c>
      <c r="G29" s="235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</row>
    <row r="30" spans="1:26" s="225" customFormat="1" ht="50.25" customHeight="1">
      <c r="A30" s="247" t="s">
        <v>815</v>
      </c>
      <c r="B30" s="248" t="s">
        <v>789</v>
      </c>
      <c r="C30" s="245">
        <v>30000</v>
      </c>
      <c r="D30" s="244" t="s">
        <v>786</v>
      </c>
      <c r="E30" s="245">
        <v>71076.83237</v>
      </c>
      <c r="F30" s="246" t="s">
        <v>787</v>
      </c>
      <c r="G30" s="235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</row>
    <row r="31" spans="1:26" s="225" customFormat="1" ht="80.25" customHeight="1">
      <c r="A31" s="247" t="s">
        <v>816</v>
      </c>
      <c r="B31" s="248" t="s">
        <v>817</v>
      </c>
      <c r="C31" s="249">
        <v>9917.715</v>
      </c>
      <c r="D31" s="244" t="s">
        <v>786</v>
      </c>
      <c r="E31" s="245">
        <v>0</v>
      </c>
      <c r="F31" s="246" t="s">
        <v>787</v>
      </c>
      <c r="G31" s="229"/>
      <c r="H31" s="250"/>
      <c r="I31" s="223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</row>
    <row r="32" spans="1:26" s="225" customFormat="1" ht="240">
      <c r="A32" s="241" t="s">
        <v>829</v>
      </c>
      <c r="B32" s="251" t="s">
        <v>818</v>
      </c>
      <c r="C32" s="249">
        <v>40000</v>
      </c>
      <c r="D32" s="244" t="s">
        <v>786</v>
      </c>
      <c r="E32" s="245">
        <v>8000</v>
      </c>
      <c r="F32" s="246" t="s">
        <v>787</v>
      </c>
      <c r="G32" s="229"/>
      <c r="H32" s="250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</row>
    <row r="33" spans="1:26" s="225" customFormat="1" ht="53.25" customHeight="1">
      <c r="A33" s="241" t="s">
        <v>819</v>
      </c>
      <c r="B33" s="242" t="s">
        <v>820</v>
      </c>
      <c r="C33" s="249">
        <v>39430</v>
      </c>
      <c r="D33" s="244" t="s">
        <v>786</v>
      </c>
      <c r="E33" s="245">
        <v>0</v>
      </c>
      <c r="F33" s="246" t="s">
        <v>787</v>
      </c>
      <c r="G33" s="229"/>
      <c r="H33" s="250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</row>
    <row r="34" spans="1:26" s="225" customFormat="1" ht="126" customHeight="1">
      <c r="A34" s="252" t="s">
        <v>821</v>
      </c>
      <c r="B34" s="253" t="s">
        <v>822</v>
      </c>
      <c r="C34" s="254">
        <v>6000</v>
      </c>
      <c r="D34" s="255" t="s">
        <v>786</v>
      </c>
      <c r="E34" s="256">
        <v>750</v>
      </c>
      <c r="F34" s="257" t="s">
        <v>787</v>
      </c>
      <c r="G34" s="229"/>
      <c r="H34" s="250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</row>
    <row r="35" spans="1:26" s="225" customFormat="1" ht="120">
      <c r="A35" s="252" t="s">
        <v>823</v>
      </c>
      <c r="B35" s="253" t="s">
        <v>824</v>
      </c>
      <c r="C35" s="254">
        <v>100000</v>
      </c>
      <c r="D35" s="255" t="s">
        <v>786</v>
      </c>
      <c r="E35" s="256">
        <v>0</v>
      </c>
      <c r="F35" s="257" t="s">
        <v>787</v>
      </c>
      <c r="G35" s="229"/>
      <c r="H35" s="250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</row>
    <row r="36" spans="1:26" s="225" customFormat="1" ht="15.75">
      <c r="A36" s="258"/>
      <c r="B36" s="258"/>
      <c r="C36" s="259"/>
      <c r="D36" s="260"/>
      <c r="E36" s="261"/>
      <c r="F36" s="262"/>
      <c r="G36" s="229"/>
      <c r="H36" s="250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</row>
    <row r="37" spans="1:10" s="218" customFormat="1" ht="12">
      <c r="A37" s="217"/>
      <c r="C37" s="263"/>
      <c r="F37" s="264"/>
      <c r="G37" s="264"/>
      <c r="H37" s="264"/>
      <c r="I37" s="265"/>
      <c r="J37" s="265"/>
    </row>
    <row r="38" spans="1:26" ht="15.75">
      <c r="A38" s="707" t="s">
        <v>825</v>
      </c>
      <c r="B38" s="707"/>
      <c r="C38" s="707"/>
      <c r="D38" s="707"/>
      <c r="E38" s="707"/>
      <c r="F38" s="707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</row>
    <row r="39" spans="1:26" ht="12">
      <c r="A39" s="217"/>
      <c r="B39" s="218"/>
      <c r="C39" s="218"/>
      <c r="D39" s="218"/>
      <c r="E39" s="218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</row>
    <row r="40" spans="1:26" ht="47.25">
      <c r="A40" s="698" t="s">
        <v>826</v>
      </c>
      <c r="B40" s="699"/>
      <c r="C40" s="699"/>
      <c r="D40" s="699"/>
      <c r="E40" s="699"/>
      <c r="F40" s="266" t="s">
        <v>827</v>
      </c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</row>
    <row r="41" spans="1:26" ht="18" customHeight="1">
      <c r="A41" s="700" t="s">
        <v>828</v>
      </c>
      <c r="B41" s="701"/>
      <c r="C41" s="701"/>
      <c r="D41" s="701"/>
      <c r="E41" s="701"/>
      <c r="F41" s="267">
        <f>E26</f>
        <v>113636.86682</v>
      </c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</row>
    <row r="42" ht="12">
      <c r="F42" s="364" t="s">
        <v>1024</v>
      </c>
    </row>
  </sheetData>
  <sheetProtection/>
  <mergeCells count="8">
    <mergeCell ref="A40:E40"/>
    <mergeCell ref="A41:E41"/>
    <mergeCell ref="A19:F19"/>
    <mergeCell ref="A20:F20"/>
    <mergeCell ref="A22:F22"/>
    <mergeCell ref="A26:B26"/>
    <mergeCell ref="A27:B27"/>
    <mergeCell ref="A38:F38"/>
  </mergeCells>
  <printOptions/>
  <pageMargins left="0.3937007874015748" right="0.2755905511811024" top="0.4724409448818898" bottom="0.3937007874015748" header="0.31496062992125984" footer="0.2362204724409449"/>
  <pageSetup horizontalDpi="600" verticalDpi="600" orientation="landscape" paperSize="9" scale="85" r:id="rId1"/>
  <colBreaks count="1" manualBreakCount="1">
    <brk id="6" max="4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="71" zoomScaleNormal="71" zoomScalePageLayoutView="0" workbookViewId="0" topLeftCell="B1">
      <selection activeCell="G7" sqref="G7"/>
    </sheetView>
  </sheetViews>
  <sheetFormatPr defaultColWidth="9.140625" defaultRowHeight="12.75"/>
  <cols>
    <col min="1" max="1" width="29.140625" style="0" customWidth="1"/>
    <col min="2" max="2" width="21.00390625" style="0" customWidth="1"/>
    <col min="3" max="8" width="17.421875" style="0" customWidth="1"/>
    <col min="9" max="9" width="45.00390625" style="0" customWidth="1"/>
  </cols>
  <sheetData>
    <row r="1" spans="1:9" s="197" customFormat="1" ht="15">
      <c r="A1" s="182"/>
      <c r="B1" s="183"/>
      <c r="C1" s="184"/>
      <c r="F1" s="184"/>
      <c r="I1" s="184"/>
    </row>
    <row r="2" spans="1:9" s="197" customFormat="1" ht="15">
      <c r="A2" s="182"/>
      <c r="B2" s="183"/>
      <c r="C2" s="77"/>
      <c r="F2" s="77"/>
      <c r="I2" s="77" t="s">
        <v>1031</v>
      </c>
    </row>
    <row r="3" spans="1:9" s="197" customFormat="1" ht="15">
      <c r="A3" s="182"/>
      <c r="B3" s="183"/>
      <c r="C3" s="77"/>
      <c r="F3" s="77"/>
      <c r="I3" s="77" t="s">
        <v>568</v>
      </c>
    </row>
    <row r="4" spans="1:9" s="197" customFormat="1" ht="15">
      <c r="A4" s="182"/>
      <c r="B4" s="183"/>
      <c r="C4" s="77"/>
      <c r="F4" s="77"/>
      <c r="I4" s="77" t="s">
        <v>569</v>
      </c>
    </row>
    <row r="5" spans="1:9" s="197" customFormat="1" ht="15">
      <c r="A5" s="182"/>
      <c r="B5" s="183"/>
      <c r="C5" s="77"/>
      <c r="F5" s="77"/>
      <c r="I5" s="77" t="s">
        <v>570</v>
      </c>
    </row>
    <row r="6" spans="1:9" s="197" customFormat="1" ht="15">
      <c r="A6" s="182"/>
      <c r="B6" s="183"/>
      <c r="C6" s="77"/>
      <c r="F6" s="77"/>
      <c r="I6" s="77" t="s">
        <v>569</v>
      </c>
    </row>
    <row r="7" spans="1:9" s="197" customFormat="1" ht="15">
      <c r="A7" s="182"/>
      <c r="B7" s="183"/>
      <c r="C7" s="185"/>
      <c r="F7" s="185"/>
      <c r="I7" s="77" t="s">
        <v>571</v>
      </c>
    </row>
    <row r="8" spans="1:9" s="197" customFormat="1" ht="15">
      <c r="A8" s="182"/>
      <c r="B8" s="183"/>
      <c r="C8" s="77"/>
      <c r="F8" s="77"/>
      <c r="I8" s="77" t="s">
        <v>572</v>
      </c>
    </row>
    <row r="9" spans="1:9" s="197" customFormat="1" ht="15">
      <c r="A9" s="182"/>
      <c r="B9" s="183"/>
      <c r="C9" s="77"/>
      <c r="F9" s="77"/>
      <c r="I9" s="77" t="s">
        <v>573</v>
      </c>
    </row>
    <row r="10" spans="1:9" s="197" customFormat="1" ht="15">
      <c r="A10" s="182"/>
      <c r="B10" s="183"/>
      <c r="C10" s="77"/>
      <c r="F10" s="77"/>
      <c r="I10" s="77" t="s">
        <v>1356</v>
      </c>
    </row>
    <row r="11" spans="1:9" s="197" customFormat="1" ht="15">
      <c r="A11" s="182"/>
      <c r="B11" s="183"/>
      <c r="C11" s="77"/>
      <c r="F11" s="77"/>
      <c r="I11" s="77"/>
    </row>
    <row r="12" spans="1:9" s="197" customFormat="1" ht="15">
      <c r="A12" s="182"/>
      <c r="B12" s="183"/>
      <c r="C12" s="77"/>
      <c r="F12" s="77"/>
      <c r="I12" s="77" t="s">
        <v>1032</v>
      </c>
    </row>
    <row r="13" spans="1:9" s="197" customFormat="1" ht="15">
      <c r="A13" s="182"/>
      <c r="B13" s="183"/>
      <c r="C13" s="77"/>
      <c r="F13" s="77"/>
      <c r="I13" s="77" t="s">
        <v>575</v>
      </c>
    </row>
    <row r="14" spans="1:9" s="197" customFormat="1" ht="15">
      <c r="A14" s="182"/>
      <c r="B14" s="183"/>
      <c r="C14" s="77"/>
      <c r="F14" s="77"/>
      <c r="I14" s="77" t="s">
        <v>569</v>
      </c>
    </row>
    <row r="15" spans="1:9" s="197" customFormat="1" ht="15">
      <c r="A15" s="182"/>
      <c r="B15" s="183"/>
      <c r="C15" s="186"/>
      <c r="F15" s="186"/>
      <c r="I15" s="77" t="s">
        <v>1249</v>
      </c>
    </row>
    <row r="16" spans="1:9" s="197" customFormat="1" ht="15">
      <c r="A16" s="182"/>
      <c r="B16" s="183"/>
      <c r="C16" s="77"/>
      <c r="F16" s="77"/>
      <c r="I16" s="77" t="s">
        <v>572</v>
      </c>
    </row>
    <row r="17" spans="1:9" s="197" customFormat="1" ht="15">
      <c r="A17" s="182"/>
      <c r="B17" s="183"/>
      <c r="C17" s="77"/>
      <c r="F17" s="77"/>
      <c r="I17" s="77" t="s">
        <v>573</v>
      </c>
    </row>
    <row r="19" spans="1:9" s="223" customFormat="1" ht="16.5">
      <c r="A19" s="710" t="s">
        <v>1305</v>
      </c>
      <c r="B19" s="710"/>
      <c r="C19" s="710"/>
      <c r="D19" s="710"/>
      <c r="E19" s="710"/>
      <c r="F19" s="710"/>
      <c r="G19" s="710"/>
      <c r="H19" s="710"/>
      <c r="I19" s="710"/>
    </row>
    <row r="20" spans="1:9" s="223" customFormat="1" ht="16.5">
      <c r="A20" s="710" t="s">
        <v>830</v>
      </c>
      <c r="B20" s="710"/>
      <c r="C20" s="710"/>
      <c r="D20" s="710"/>
      <c r="E20" s="710"/>
      <c r="F20" s="710"/>
      <c r="G20" s="710"/>
      <c r="H20" s="710"/>
      <c r="I20" s="710"/>
    </row>
    <row r="21" spans="1:9" s="223" customFormat="1" ht="15.75">
      <c r="A21" s="222"/>
      <c r="B21" s="222"/>
      <c r="C21" s="224"/>
      <c r="D21" s="224"/>
      <c r="E21" s="224"/>
      <c r="F21" s="224"/>
      <c r="G21" s="224"/>
      <c r="H21" s="224"/>
      <c r="I21" s="222"/>
    </row>
    <row r="22" spans="1:9" s="223" customFormat="1" ht="16.5">
      <c r="A22" s="711" t="s">
        <v>831</v>
      </c>
      <c r="B22" s="711"/>
      <c r="C22" s="711"/>
      <c r="D22" s="711"/>
      <c r="E22" s="711"/>
      <c r="F22" s="711"/>
      <c r="G22" s="711"/>
      <c r="H22" s="711"/>
      <c r="I22" s="711"/>
    </row>
    <row r="23" spans="3:29" s="225" customFormat="1" ht="15.75">
      <c r="C23" s="227"/>
      <c r="D23" s="269"/>
      <c r="E23" s="227"/>
      <c r="F23" s="227"/>
      <c r="G23" s="227"/>
      <c r="H23" s="227"/>
      <c r="I23" s="228" t="s">
        <v>619</v>
      </c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</row>
    <row r="24" spans="1:29" s="271" customFormat="1" ht="15">
      <c r="A24" s="712" t="s">
        <v>620</v>
      </c>
      <c r="B24" s="713" t="s">
        <v>621</v>
      </c>
      <c r="C24" s="714" t="s">
        <v>1302</v>
      </c>
      <c r="D24" s="714"/>
      <c r="E24" s="714"/>
      <c r="F24" s="714"/>
      <c r="G24" s="714"/>
      <c r="H24" s="714"/>
      <c r="I24" s="715" t="s">
        <v>781</v>
      </c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</row>
    <row r="25" spans="1:29" s="271" customFormat="1" ht="15">
      <c r="A25" s="712"/>
      <c r="B25" s="713"/>
      <c r="C25" s="714">
        <v>2012</v>
      </c>
      <c r="D25" s="714"/>
      <c r="E25" s="714"/>
      <c r="F25" s="714">
        <v>2013</v>
      </c>
      <c r="G25" s="714"/>
      <c r="H25" s="714"/>
      <c r="I25" s="715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</row>
    <row r="26" spans="1:29" s="271" customFormat="1" ht="120">
      <c r="A26" s="712"/>
      <c r="B26" s="713"/>
      <c r="C26" s="599" t="s">
        <v>622</v>
      </c>
      <c r="D26" s="599" t="s">
        <v>623</v>
      </c>
      <c r="E26" s="599" t="s">
        <v>624</v>
      </c>
      <c r="F26" s="599" t="s">
        <v>622</v>
      </c>
      <c r="G26" s="599" t="s">
        <v>623</v>
      </c>
      <c r="H26" s="599" t="s">
        <v>624</v>
      </c>
      <c r="I26" s="715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</row>
    <row r="27" spans="1:29" s="230" customFormat="1" ht="12.75">
      <c r="A27" s="380">
        <v>1</v>
      </c>
      <c r="B27" s="380">
        <v>2</v>
      </c>
      <c r="C27" s="380">
        <v>3</v>
      </c>
      <c r="D27" s="380">
        <v>4</v>
      </c>
      <c r="E27" s="380">
        <v>5</v>
      </c>
      <c r="F27" s="381">
        <v>6</v>
      </c>
      <c r="G27" s="380">
        <v>7</v>
      </c>
      <c r="H27" s="381">
        <v>8</v>
      </c>
      <c r="I27" s="380">
        <v>9</v>
      </c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</row>
    <row r="28" spans="1:29" s="236" customFormat="1" ht="15.75">
      <c r="A28" s="703" t="s">
        <v>782</v>
      </c>
      <c r="B28" s="704"/>
      <c r="C28" s="272">
        <f>C30+C31+C32+C33+C34+C35+C36+C37+C38</f>
        <v>246830</v>
      </c>
      <c r="D28" s="272"/>
      <c r="E28" s="272">
        <f>E30+E31+E32+E33+E34+E35+E36+E37+E38</f>
        <v>298166.593</v>
      </c>
      <c r="F28" s="272">
        <f>F30+F31+F32+F33+F34+F35+F36+F37+F38</f>
        <v>52630</v>
      </c>
      <c r="G28" s="272"/>
      <c r="H28" s="272">
        <f>H30+H31+H32+H33+H34+H35+H36+H37+H38</f>
        <v>386670</v>
      </c>
      <c r="I28" s="234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</row>
    <row r="29" spans="1:29" s="225" customFormat="1" ht="15.75">
      <c r="A29" s="705" t="s">
        <v>783</v>
      </c>
      <c r="B29" s="706"/>
      <c r="C29" s="273"/>
      <c r="D29" s="274"/>
      <c r="E29" s="273"/>
      <c r="F29" s="237"/>
      <c r="G29" s="275"/>
      <c r="H29" s="239"/>
      <c r="I29" s="240"/>
      <c r="J29" s="229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</row>
    <row r="30" spans="1:29" s="225" customFormat="1" ht="66.75" customHeight="1">
      <c r="A30" s="241" t="s">
        <v>784</v>
      </c>
      <c r="B30" s="242" t="s">
        <v>785</v>
      </c>
      <c r="C30" s="276">
        <v>187000</v>
      </c>
      <c r="D30" s="244" t="s">
        <v>786</v>
      </c>
      <c r="E30" s="276">
        <v>98393.878</v>
      </c>
      <c r="F30" s="243">
        <v>0</v>
      </c>
      <c r="G30" s="244" t="s">
        <v>786</v>
      </c>
      <c r="H30" s="245">
        <v>52360</v>
      </c>
      <c r="I30" s="246" t="s">
        <v>787</v>
      </c>
      <c r="J30" s="229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</row>
    <row r="31" spans="1:29" s="225" customFormat="1" ht="66" customHeight="1">
      <c r="A31" s="247" t="s">
        <v>788</v>
      </c>
      <c r="B31" s="248" t="s">
        <v>789</v>
      </c>
      <c r="C31" s="277">
        <v>50830</v>
      </c>
      <c r="D31" s="244" t="s">
        <v>786</v>
      </c>
      <c r="E31" s="277">
        <v>47030</v>
      </c>
      <c r="F31" s="243">
        <v>52630</v>
      </c>
      <c r="G31" s="244" t="s">
        <v>786</v>
      </c>
      <c r="H31" s="245">
        <v>50830</v>
      </c>
      <c r="I31" s="246" t="s">
        <v>787</v>
      </c>
      <c r="J31" s="235"/>
      <c r="K31" s="223"/>
      <c r="L31" s="223"/>
      <c r="M31" s="223"/>
      <c r="N31" s="223"/>
      <c r="O31" s="223"/>
      <c r="P31" s="223"/>
      <c r="Q31" s="223"/>
      <c r="R31" s="223"/>
      <c r="S31" s="223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</row>
    <row r="32" spans="1:29" s="225" customFormat="1" ht="60">
      <c r="A32" s="247" t="s">
        <v>832</v>
      </c>
      <c r="B32" s="248" t="s">
        <v>820</v>
      </c>
      <c r="C32" s="277">
        <v>0</v>
      </c>
      <c r="D32" s="244" t="s">
        <v>786</v>
      </c>
      <c r="E32" s="277">
        <v>0</v>
      </c>
      <c r="F32" s="278">
        <v>0</v>
      </c>
      <c r="G32" s="244" t="s">
        <v>786</v>
      </c>
      <c r="H32" s="245">
        <v>218600</v>
      </c>
      <c r="I32" s="246" t="s">
        <v>787</v>
      </c>
      <c r="J32" s="229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</row>
    <row r="33" spans="1:29" s="225" customFormat="1" ht="60">
      <c r="A33" s="247" t="s">
        <v>815</v>
      </c>
      <c r="B33" s="248" t="s">
        <v>789</v>
      </c>
      <c r="C33" s="277">
        <v>0</v>
      </c>
      <c r="D33" s="244" t="s">
        <v>786</v>
      </c>
      <c r="E33" s="277">
        <v>15000</v>
      </c>
      <c r="F33" s="245">
        <v>0</v>
      </c>
      <c r="G33" s="244" t="s">
        <v>786</v>
      </c>
      <c r="H33" s="245">
        <v>15000</v>
      </c>
      <c r="I33" s="246" t="s">
        <v>787</v>
      </c>
      <c r="J33" s="235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</row>
    <row r="34" spans="1:29" s="225" customFormat="1" ht="115.5" customHeight="1">
      <c r="A34" s="247" t="s">
        <v>816</v>
      </c>
      <c r="B34" s="248" t="s">
        <v>817</v>
      </c>
      <c r="C34" s="277">
        <v>0</v>
      </c>
      <c r="D34" s="244" t="s">
        <v>786</v>
      </c>
      <c r="E34" s="277">
        <v>9917.715</v>
      </c>
      <c r="F34" s="249">
        <v>0</v>
      </c>
      <c r="G34" s="244" t="s">
        <v>786</v>
      </c>
      <c r="H34" s="245">
        <v>0</v>
      </c>
      <c r="I34" s="246" t="s">
        <v>787</v>
      </c>
      <c r="J34" s="229"/>
      <c r="K34" s="250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</row>
    <row r="35" spans="1:29" s="225" customFormat="1" ht="282.75" customHeight="1">
      <c r="A35" s="279" t="s">
        <v>829</v>
      </c>
      <c r="B35" s="251" t="s">
        <v>818</v>
      </c>
      <c r="C35" s="280">
        <v>0</v>
      </c>
      <c r="D35" s="244" t="s">
        <v>786</v>
      </c>
      <c r="E35" s="280">
        <v>13700</v>
      </c>
      <c r="F35" s="249">
        <v>0</v>
      </c>
      <c r="G35" s="244" t="s">
        <v>786</v>
      </c>
      <c r="H35" s="245">
        <v>13700</v>
      </c>
      <c r="I35" s="246" t="s">
        <v>787</v>
      </c>
      <c r="J35" s="229"/>
      <c r="K35" s="250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</row>
    <row r="36" spans="1:29" s="225" customFormat="1" ht="65.25" customHeight="1">
      <c r="A36" s="241" t="s">
        <v>833</v>
      </c>
      <c r="B36" s="242" t="s">
        <v>820</v>
      </c>
      <c r="C36" s="276">
        <v>0</v>
      </c>
      <c r="D36" s="244" t="s">
        <v>786</v>
      </c>
      <c r="E36" s="276">
        <v>10000</v>
      </c>
      <c r="F36" s="249">
        <v>0</v>
      </c>
      <c r="G36" s="244" t="s">
        <v>786</v>
      </c>
      <c r="H36" s="245">
        <v>29430</v>
      </c>
      <c r="I36" s="246" t="s">
        <v>787</v>
      </c>
      <c r="J36" s="229"/>
      <c r="K36" s="250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</row>
    <row r="37" spans="1:29" s="225" customFormat="1" ht="135" customHeight="1">
      <c r="A37" s="281" t="s">
        <v>821</v>
      </c>
      <c r="B37" s="253" t="s">
        <v>822</v>
      </c>
      <c r="C37" s="282">
        <v>9000</v>
      </c>
      <c r="D37" s="255" t="s">
        <v>786</v>
      </c>
      <c r="E37" s="282">
        <v>4125</v>
      </c>
      <c r="F37" s="254">
        <v>0</v>
      </c>
      <c r="G37" s="255" t="s">
        <v>786</v>
      </c>
      <c r="H37" s="256">
        <v>6750</v>
      </c>
      <c r="I37" s="257" t="s">
        <v>787</v>
      </c>
      <c r="J37" s="229"/>
      <c r="K37" s="250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</row>
    <row r="38" spans="1:29" s="225" customFormat="1" ht="148.5" customHeight="1">
      <c r="A38" s="252" t="s">
        <v>823</v>
      </c>
      <c r="B38" s="253" t="s">
        <v>824</v>
      </c>
      <c r="C38" s="282">
        <v>0</v>
      </c>
      <c r="D38" s="255" t="s">
        <v>786</v>
      </c>
      <c r="E38" s="282">
        <v>100000</v>
      </c>
      <c r="F38" s="254">
        <v>0</v>
      </c>
      <c r="G38" s="255" t="s">
        <v>786</v>
      </c>
      <c r="H38" s="256">
        <v>0</v>
      </c>
      <c r="I38" s="257" t="s">
        <v>787</v>
      </c>
      <c r="J38" s="229"/>
      <c r="K38" s="250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</row>
    <row r="39" spans="1:13" s="218" customFormat="1" ht="12">
      <c r="A39" s="217"/>
      <c r="D39" s="283"/>
      <c r="F39" s="263"/>
      <c r="I39" s="264"/>
      <c r="J39" s="264"/>
      <c r="K39" s="264"/>
      <c r="L39" s="265"/>
      <c r="M39" s="265"/>
    </row>
    <row r="40" spans="1:9" s="221" customFormat="1" ht="15.75">
      <c r="A40" s="723" t="s">
        <v>834</v>
      </c>
      <c r="B40" s="723"/>
      <c r="C40" s="723"/>
      <c r="D40" s="723"/>
      <c r="E40" s="723"/>
      <c r="F40" s="723"/>
      <c r="G40" s="723"/>
      <c r="H40" s="723"/>
      <c r="I40" s="284"/>
    </row>
    <row r="41" spans="1:9" s="221" customFormat="1" ht="12">
      <c r="A41" s="217"/>
      <c r="B41" s="218"/>
      <c r="C41" s="218"/>
      <c r="D41" s="283"/>
      <c r="E41" s="218"/>
      <c r="F41" s="218"/>
      <c r="G41" s="218"/>
      <c r="H41" s="218"/>
      <c r="I41" s="264"/>
    </row>
    <row r="42" spans="1:9" s="221" customFormat="1" ht="15.75">
      <c r="A42" s="724" t="s">
        <v>826</v>
      </c>
      <c r="B42" s="725"/>
      <c r="C42" s="728" t="s">
        <v>827</v>
      </c>
      <c r="D42" s="728"/>
      <c r="E42" s="728"/>
      <c r="F42" s="728"/>
      <c r="G42" s="728"/>
      <c r="H42" s="729"/>
      <c r="I42" s="285"/>
    </row>
    <row r="43" spans="1:9" s="221" customFormat="1" ht="15.75">
      <c r="A43" s="726"/>
      <c r="B43" s="727"/>
      <c r="C43" s="708">
        <v>2012</v>
      </c>
      <c r="D43" s="708"/>
      <c r="E43" s="708"/>
      <c r="F43" s="708">
        <v>2013</v>
      </c>
      <c r="G43" s="708"/>
      <c r="H43" s="709"/>
      <c r="I43" s="285"/>
    </row>
    <row r="44" spans="1:9" s="221" customFormat="1" ht="15.75">
      <c r="A44" s="716"/>
      <c r="B44" s="717"/>
      <c r="C44" s="717"/>
      <c r="D44" s="717"/>
      <c r="E44" s="717"/>
      <c r="F44" s="717"/>
      <c r="G44" s="717"/>
      <c r="H44" s="718"/>
      <c r="I44" s="285"/>
    </row>
    <row r="45" spans="1:9" s="221" customFormat="1" ht="15.75">
      <c r="A45" s="719" t="s">
        <v>828</v>
      </c>
      <c r="B45" s="720"/>
      <c r="C45" s="721">
        <f>E28</f>
        <v>298166.593</v>
      </c>
      <c r="D45" s="721"/>
      <c r="E45" s="721"/>
      <c r="F45" s="721">
        <f>H28</f>
        <v>386670</v>
      </c>
      <c r="G45" s="721"/>
      <c r="H45" s="722"/>
      <c r="I45" s="286"/>
    </row>
    <row r="46" spans="8:9" s="221" customFormat="1" ht="12">
      <c r="H46" s="371"/>
      <c r="I46" s="372" t="s">
        <v>1024</v>
      </c>
    </row>
    <row r="47" spans="1:29" s="221" customFormat="1" ht="12">
      <c r="A47" s="268"/>
      <c r="D47" s="287"/>
      <c r="I47" s="264"/>
      <c r="J47" s="264"/>
      <c r="K47" s="264"/>
      <c r="L47" s="265"/>
      <c r="M47" s="265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</row>
  </sheetData>
  <sheetProtection/>
  <mergeCells count="20">
    <mergeCell ref="C43:E43"/>
    <mergeCell ref="A44:H44"/>
    <mergeCell ref="A45:B45"/>
    <mergeCell ref="C45:E45"/>
    <mergeCell ref="F45:H45"/>
    <mergeCell ref="A28:B28"/>
    <mergeCell ref="A29:B29"/>
    <mergeCell ref="A40:H40"/>
    <mergeCell ref="A42:B43"/>
    <mergeCell ref="C42:H42"/>
    <mergeCell ref="F43:H43"/>
    <mergeCell ref="A19:I19"/>
    <mergeCell ref="A20:I20"/>
    <mergeCell ref="A22:I22"/>
    <mergeCell ref="A24:A26"/>
    <mergeCell ref="B24:B26"/>
    <mergeCell ref="C24:H24"/>
    <mergeCell ref="I24:I26"/>
    <mergeCell ref="C25:E25"/>
    <mergeCell ref="F25:H25"/>
  </mergeCells>
  <printOptions/>
  <pageMargins left="0.6299212598425197" right="0.2362204724409449" top="0.4724409448818898" bottom="0.35433070866141736" header="0.31496062992125984" footer="0.1968503937007874"/>
  <pageSetup fitToHeight="2" horizontalDpi="600" verticalDpi="600" orientation="landscape" paperSize="9" scale="62" r:id="rId1"/>
  <rowBreaks count="1" manualBreakCount="1">
    <brk id="3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1026"/>
  <sheetViews>
    <sheetView zoomScale="81" zoomScaleNormal="81" zoomScalePageLayoutView="0" workbookViewId="0" topLeftCell="A1">
      <selection activeCell="B11" sqref="B11"/>
    </sheetView>
  </sheetViews>
  <sheetFormatPr defaultColWidth="9.140625" defaultRowHeight="12.75"/>
  <cols>
    <col min="1" max="1" width="30.140625" style="70" customWidth="1"/>
    <col min="2" max="2" width="108.57421875" style="48" customWidth="1"/>
    <col min="3" max="3" width="16.140625" style="54" customWidth="1"/>
    <col min="4" max="4" width="11.7109375" style="48" customWidth="1"/>
    <col min="5" max="16384" width="9.140625" style="48" customWidth="1"/>
  </cols>
  <sheetData>
    <row r="2" spans="2:3" ht="15.75">
      <c r="B2" s="47"/>
      <c r="C2" s="288" t="s">
        <v>1117</v>
      </c>
    </row>
    <row r="3" spans="2:3" ht="15.75">
      <c r="B3" s="47"/>
      <c r="C3" s="77" t="s">
        <v>568</v>
      </c>
    </row>
    <row r="4" spans="2:3" ht="15.75">
      <c r="B4" s="47"/>
      <c r="C4" s="77" t="s">
        <v>569</v>
      </c>
    </row>
    <row r="5" spans="2:3" ht="15.75">
      <c r="B5" s="47"/>
      <c r="C5" s="77" t="s">
        <v>570</v>
      </c>
    </row>
    <row r="6" spans="2:3" ht="15.75">
      <c r="B6" s="47"/>
      <c r="C6" s="77" t="s">
        <v>569</v>
      </c>
    </row>
    <row r="7" spans="2:3" ht="15.75">
      <c r="B7" s="298"/>
      <c r="C7" s="77" t="s">
        <v>571</v>
      </c>
    </row>
    <row r="8" spans="2:3" ht="15.75">
      <c r="B8" s="47"/>
      <c r="C8" s="77" t="s">
        <v>572</v>
      </c>
    </row>
    <row r="9" spans="2:3" ht="15.75">
      <c r="B9" s="47"/>
      <c r="C9" s="77" t="s">
        <v>573</v>
      </c>
    </row>
    <row r="10" spans="2:3" ht="15.75">
      <c r="B10" s="298"/>
      <c r="C10" s="77" t="s">
        <v>1356</v>
      </c>
    </row>
    <row r="11" spans="2:3" ht="15.75">
      <c r="B11" s="47"/>
      <c r="C11" s="77"/>
    </row>
    <row r="12" spans="2:4" ht="15.75">
      <c r="B12" s="47"/>
      <c r="C12" s="77" t="s">
        <v>1118</v>
      </c>
      <c r="D12" s="49"/>
    </row>
    <row r="13" spans="2:4" ht="15.75">
      <c r="B13" s="47"/>
      <c r="C13" s="77" t="s">
        <v>575</v>
      </c>
      <c r="D13" s="49"/>
    </row>
    <row r="14" spans="2:4" ht="15.75">
      <c r="B14" s="47"/>
      <c r="C14" s="77" t="s">
        <v>569</v>
      </c>
      <c r="D14" s="49"/>
    </row>
    <row r="15" spans="2:4" ht="15.75">
      <c r="B15" s="47"/>
      <c r="C15" s="77" t="s">
        <v>571</v>
      </c>
      <c r="D15" s="49"/>
    </row>
    <row r="16" spans="2:4" ht="19.5" customHeight="1">
      <c r="B16" s="47"/>
      <c r="C16" s="77" t="s">
        <v>572</v>
      </c>
      <c r="D16" s="50"/>
    </row>
    <row r="17" spans="2:4" ht="19.5" customHeight="1">
      <c r="B17" s="47"/>
      <c r="C17" s="77" t="s">
        <v>573</v>
      </c>
      <c r="D17" s="50"/>
    </row>
    <row r="19" spans="1:3" s="51" customFormat="1" ht="42.75" customHeight="1">
      <c r="A19" s="631" t="s">
        <v>953</v>
      </c>
      <c r="B19" s="631"/>
      <c r="C19" s="631"/>
    </row>
    <row r="20" spans="1:3" ht="32.25" customHeight="1">
      <c r="A20" s="52"/>
      <c r="B20" s="53"/>
      <c r="C20" s="54" t="s">
        <v>954</v>
      </c>
    </row>
    <row r="21" spans="1:3" s="51" customFormat="1" ht="51.75" customHeight="1">
      <c r="A21" s="558" t="s">
        <v>955</v>
      </c>
      <c r="B21" s="559" t="s">
        <v>956</v>
      </c>
      <c r="C21" s="560" t="s">
        <v>957</v>
      </c>
    </row>
    <row r="22" spans="1:3" s="58" customFormat="1" ht="17.25" customHeight="1">
      <c r="A22" s="55">
        <v>1</v>
      </c>
      <c r="B22" s="56">
        <v>2</v>
      </c>
      <c r="C22" s="57">
        <v>3</v>
      </c>
    </row>
    <row r="23" spans="1:3" s="51" customFormat="1" ht="18.75" customHeight="1">
      <c r="A23" s="59" t="s">
        <v>958</v>
      </c>
      <c r="B23" s="60" t="s">
        <v>959</v>
      </c>
      <c r="C23" s="61"/>
    </row>
    <row r="24" spans="1:3" s="51" customFormat="1" ht="18.75" customHeight="1">
      <c r="A24" s="62" t="s">
        <v>960</v>
      </c>
      <c r="B24" s="63" t="s">
        <v>961</v>
      </c>
      <c r="C24" s="64"/>
    </row>
    <row r="25" spans="1:3" s="51" customFormat="1" ht="20.25" customHeight="1">
      <c r="A25" s="62" t="s">
        <v>962</v>
      </c>
      <c r="B25" s="63" t="s">
        <v>963</v>
      </c>
      <c r="C25" s="64"/>
    </row>
    <row r="26" spans="1:3" ht="32.25" customHeight="1">
      <c r="A26" s="65" t="s">
        <v>964</v>
      </c>
      <c r="B26" s="66" t="s">
        <v>965</v>
      </c>
      <c r="C26" s="67"/>
    </row>
    <row r="27" spans="1:3" ht="20.25" customHeight="1">
      <c r="A27" s="65" t="s">
        <v>966</v>
      </c>
      <c r="B27" s="66" t="s">
        <v>769</v>
      </c>
      <c r="C27" s="67">
        <v>18</v>
      </c>
    </row>
    <row r="28" spans="1:3" ht="47.25" customHeight="1">
      <c r="A28" s="65" t="s">
        <v>967</v>
      </c>
      <c r="B28" s="66" t="s">
        <v>968</v>
      </c>
      <c r="C28" s="67">
        <v>18</v>
      </c>
    </row>
    <row r="29" spans="1:3" s="51" customFormat="1" ht="22.5" customHeight="1">
      <c r="A29" s="62" t="s">
        <v>969</v>
      </c>
      <c r="B29" s="68" t="s">
        <v>771</v>
      </c>
      <c r="C29" s="64"/>
    </row>
    <row r="30" spans="1:3" ht="34.5" customHeight="1">
      <c r="A30" s="65" t="s">
        <v>772</v>
      </c>
      <c r="B30" s="66" t="s">
        <v>970</v>
      </c>
      <c r="C30" s="67">
        <f aca="true" t="shared" si="0" ref="C30:C35">30+10</f>
        <v>40</v>
      </c>
    </row>
    <row r="31" spans="1:3" ht="63.75" customHeight="1">
      <c r="A31" s="65" t="s">
        <v>774</v>
      </c>
      <c r="B31" s="66" t="s">
        <v>951</v>
      </c>
      <c r="C31" s="67">
        <f t="shared" si="0"/>
        <v>40</v>
      </c>
    </row>
    <row r="32" spans="1:3" s="70" customFormat="1" ht="65.25" customHeight="1">
      <c r="A32" s="65" t="s">
        <v>776</v>
      </c>
      <c r="B32" s="69" t="s">
        <v>952</v>
      </c>
      <c r="C32" s="67">
        <f t="shared" si="0"/>
        <v>40</v>
      </c>
    </row>
    <row r="33" spans="1:3" ht="31.5">
      <c r="A33" s="65" t="s">
        <v>778</v>
      </c>
      <c r="B33" s="66" t="s">
        <v>779</v>
      </c>
      <c r="C33" s="67">
        <f t="shared" si="0"/>
        <v>40</v>
      </c>
    </row>
    <row r="34" spans="1:3" ht="65.25" customHeight="1">
      <c r="A34" s="65" t="s">
        <v>971</v>
      </c>
      <c r="B34" s="66" t="s">
        <v>1245</v>
      </c>
      <c r="C34" s="67">
        <f t="shared" si="0"/>
        <v>40</v>
      </c>
    </row>
    <row r="35" spans="1:3" ht="62.25" customHeight="1">
      <c r="A35" s="65" t="s">
        <v>972</v>
      </c>
      <c r="B35" s="66" t="s">
        <v>1246</v>
      </c>
      <c r="C35" s="67">
        <f t="shared" si="0"/>
        <v>40</v>
      </c>
    </row>
    <row r="36" spans="1:3" s="51" customFormat="1" ht="15.75">
      <c r="A36" s="62" t="s">
        <v>973</v>
      </c>
      <c r="B36" s="63" t="s">
        <v>974</v>
      </c>
      <c r="C36" s="64"/>
    </row>
    <row r="37" spans="1:3" s="51" customFormat="1" ht="15.75">
      <c r="A37" s="62" t="s">
        <v>975</v>
      </c>
      <c r="B37" s="63" t="s">
        <v>976</v>
      </c>
      <c r="C37" s="64"/>
    </row>
    <row r="38" spans="1:3" ht="15.75">
      <c r="A38" s="65" t="s">
        <v>977</v>
      </c>
      <c r="B38" s="66" t="s">
        <v>113</v>
      </c>
      <c r="C38" s="67">
        <v>20</v>
      </c>
    </row>
    <row r="39" spans="1:3" ht="32.25" customHeight="1">
      <c r="A39" s="65" t="s">
        <v>978</v>
      </c>
      <c r="B39" s="66" t="s">
        <v>979</v>
      </c>
      <c r="C39" s="67">
        <v>20</v>
      </c>
    </row>
    <row r="40" spans="1:3" ht="31.5">
      <c r="A40" s="65" t="s">
        <v>114</v>
      </c>
      <c r="B40" s="66" t="s">
        <v>115</v>
      </c>
      <c r="C40" s="67">
        <v>20</v>
      </c>
    </row>
    <row r="41" spans="1:3" ht="33" customHeight="1">
      <c r="A41" s="65" t="s">
        <v>980</v>
      </c>
      <c r="B41" s="66" t="s">
        <v>981</v>
      </c>
      <c r="C41" s="67">
        <v>20</v>
      </c>
    </row>
    <row r="42" spans="1:3" s="51" customFormat="1" ht="15.75">
      <c r="A42" s="62" t="s">
        <v>982</v>
      </c>
      <c r="B42" s="63" t="s">
        <v>119</v>
      </c>
      <c r="C42" s="64"/>
    </row>
    <row r="43" spans="1:3" s="51" customFormat="1" ht="16.5" customHeight="1">
      <c r="A43" s="65" t="s">
        <v>983</v>
      </c>
      <c r="B43" s="66" t="s">
        <v>119</v>
      </c>
      <c r="C43" s="67">
        <v>100</v>
      </c>
    </row>
    <row r="44" spans="1:3" s="51" customFormat="1" ht="32.25" customHeight="1">
      <c r="A44" s="65" t="s">
        <v>984</v>
      </c>
      <c r="B44" s="66" t="s">
        <v>985</v>
      </c>
      <c r="C44" s="67">
        <v>90</v>
      </c>
    </row>
    <row r="45" spans="1:3" s="51" customFormat="1" ht="16.5" customHeight="1">
      <c r="A45" s="62" t="s">
        <v>986</v>
      </c>
      <c r="B45" s="63" t="s">
        <v>121</v>
      </c>
      <c r="C45" s="64"/>
    </row>
    <row r="46" spans="1:3" s="51" customFormat="1" ht="13.5" customHeight="1">
      <c r="A46" s="65" t="s">
        <v>987</v>
      </c>
      <c r="B46" s="66" t="s">
        <v>121</v>
      </c>
      <c r="C46" s="67">
        <v>70</v>
      </c>
    </row>
    <row r="47" spans="1:3" s="51" customFormat="1" ht="15.75" customHeight="1">
      <c r="A47" s="65" t="s">
        <v>988</v>
      </c>
      <c r="B47" s="66" t="s">
        <v>989</v>
      </c>
      <c r="C47" s="67">
        <v>60</v>
      </c>
    </row>
    <row r="48" spans="1:3" s="51" customFormat="1" ht="18.75" customHeight="1">
      <c r="A48" s="62" t="s">
        <v>990</v>
      </c>
      <c r="B48" s="63" t="s">
        <v>991</v>
      </c>
      <c r="C48" s="64"/>
    </row>
    <row r="49" spans="1:3" s="51" customFormat="1" ht="19.5" customHeight="1">
      <c r="A49" s="62" t="s">
        <v>992</v>
      </c>
      <c r="B49" s="63" t="s">
        <v>993</v>
      </c>
      <c r="C49" s="64"/>
    </row>
    <row r="50" spans="1:3" s="51" customFormat="1" ht="15.75" customHeight="1">
      <c r="A50" s="65" t="s">
        <v>122</v>
      </c>
      <c r="B50" s="66" t="s">
        <v>123</v>
      </c>
      <c r="C50" s="67">
        <v>100</v>
      </c>
    </row>
    <row r="51" spans="1:3" s="51" customFormat="1" ht="15.75" customHeight="1">
      <c r="A51" s="62" t="s">
        <v>994</v>
      </c>
      <c r="B51" s="68" t="s">
        <v>995</v>
      </c>
      <c r="C51" s="64"/>
    </row>
    <row r="52" spans="1:3" ht="19.5" customHeight="1">
      <c r="A52" s="65" t="s">
        <v>996</v>
      </c>
      <c r="B52" s="69" t="s">
        <v>125</v>
      </c>
      <c r="C52" s="67">
        <v>20</v>
      </c>
    </row>
    <row r="53" spans="1:3" ht="19.5" customHeight="1">
      <c r="A53" s="65" t="s">
        <v>997</v>
      </c>
      <c r="B53" s="69" t="s">
        <v>998</v>
      </c>
      <c r="C53" s="67">
        <v>20</v>
      </c>
    </row>
    <row r="54" spans="1:3" s="51" customFormat="1" ht="18" customHeight="1">
      <c r="A54" s="62" t="s">
        <v>999</v>
      </c>
      <c r="B54" s="68" t="s">
        <v>1000</v>
      </c>
      <c r="C54" s="64"/>
    </row>
    <row r="55" spans="1:3" ht="47.25">
      <c r="A55" s="65" t="s">
        <v>126</v>
      </c>
      <c r="B55" s="69" t="s">
        <v>127</v>
      </c>
      <c r="C55" s="67">
        <v>100</v>
      </c>
    </row>
    <row r="56" spans="1:3" s="70" customFormat="1" ht="31.5">
      <c r="A56" s="65" t="s">
        <v>1001</v>
      </c>
      <c r="B56" s="69" t="s">
        <v>1002</v>
      </c>
      <c r="C56" s="67"/>
    </row>
    <row r="57" spans="1:3" s="70" customFormat="1" ht="52.5" customHeight="1">
      <c r="A57" s="65" t="s">
        <v>128</v>
      </c>
      <c r="B57" s="69" t="s">
        <v>129</v>
      </c>
      <c r="C57" s="67">
        <v>100</v>
      </c>
    </row>
    <row r="58" spans="1:3" s="71" customFormat="1" ht="18" customHeight="1">
      <c r="A58" s="62" t="s">
        <v>1003</v>
      </c>
      <c r="B58" s="68" t="s">
        <v>1004</v>
      </c>
      <c r="C58" s="64"/>
    </row>
    <row r="59" spans="1:3" s="70" customFormat="1" ht="33" customHeight="1">
      <c r="A59" s="65" t="s">
        <v>1005</v>
      </c>
      <c r="B59" s="69" t="s">
        <v>1006</v>
      </c>
      <c r="C59" s="67">
        <v>100</v>
      </c>
    </row>
    <row r="60" spans="1:3" s="70" customFormat="1" ht="48.75" customHeight="1">
      <c r="A60" s="65" t="s">
        <v>1007</v>
      </c>
      <c r="B60" s="69" t="s">
        <v>1008</v>
      </c>
      <c r="C60" s="67">
        <v>100</v>
      </c>
    </row>
    <row r="61" spans="1:3" s="70" customFormat="1" ht="64.5" customHeight="1">
      <c r="A61" s="65" t="s">
        <v>1009</v>
      </c>
      <c r="B61" s="69" t="s">
        <v>1247</v>
      </c>
      <c r="C61" s="67">
        <v>100</v>
      </c>
    </row>
    <row r="62" spans="1:3" s="70" customFormat="1" ht="14.25" customHeight="1">
      <c r="A62" s="65" t="s">
        <v>1010</v>
      </c>
      <c r="B62" s="69" t="s">
        <v>1011</v>
      </c>
      <c r="C62" s="67">
        <v>100</v>
      </c>
    </row>
    <row r="63" spans="1:3" s="70" customFormat="1" ht="49.5" customHeight="1">
      <c r="A63" s="65" t="s">
        <v>1012</v>
      </c>
      <c r="B63" s="69" t="s">
        <v>336</v>
      </c>
      <c r="C63" s="67">
        <v>100</v>
      </c>
    </row>
    <row r="64" spans="1:3" s="51" customFormat="1" ht="16.5" customHeight="1">
      <c r="A64" s="62" t="s">
        <v>1013</v>
      </c>
      <c r="B64" s="63" t="s">
        <v>1014</v>
      </c>
      <c r="C64" s="64"/>
    </row>
    <row r="65" spans="1:3" ht="15.75" customHeight="1">
      <c r="A65" s="65" t="s">
        <v>1015</v>
      </c>
      <c r="B65" s="66" t="s">
        <v>1016</v>
      </c>
      <c r="C65" s="67"/>
    </row>
    <row r="66" spans="1:3" ht="31.5" customHeight="1">
      <c r="A66" s="65" t="s">
        <v>132</v>
      </c>
      <c r="B66" s="66" t="s">
        <v>133</v>
      </c>
      <c r="C66" s="67">
        <v>100</v>
      </c>
    </row>
    <row r="67" spans="1:3" s="51" customFormat="1" ht="16.5" customHeight="1">
      <c r="A67" s="62" t="s">
        <v>1017</v>
      </c>
      <c r="B67" s="63" t="s">
        <v>1018</v>
      </c>
      <c r="C67" s="72"/>
    </row>
    <row r="68" spans="1:3" ht="15.75" customHeight="1">
      <c r="A68" s="65" t="s">
        <v>1019</v>
      </c>
      <c r="B68" s="66" t="s">
        <v>135</v>
      </c>
      <c r="C68" s="67">
        <v>60</v>
      </c>
    </row>
    <row r="69" spans="1:3" s="51" customFormat="1" ht="19.5" customHeight="1">
      <c r="A69" s="62" t="s">
        <v>1020</v>
      </c>
      <c r="B69" s="63" t="s">
        <v>1149</v>
      </c>
      <c r="C69" s="64"/>
    </row>
    <row r="70" spans="1:3" ht="14.25" customHeight="1">
      <c r="A70" s="65" t="s">
        <v>1150</v>
      </c>
      <c r="B70" s="66" t="s">
        <v>1151</v>
      </c>
      <c r="C70" s="64"/>
    </row>
    <row r="71" spans="1:3" ht="17.25" customHeight="1">
      <c r="A71" s="65" t="s">
        <v>1152</v>
      </c>
      <c r="B71" s="66" t="s">
        <v>1153</v>
      </c>
      <c r="C71" s="67">
        <v>100</v>
      </c>
    </row>
    <row r="72" spans="1:3" ht="30.75" customHeight="1">
      <c r="A72" s="65" t="s">
        <v>1154</v>
      </c>
      <c r="B72" s="66" t="s">
        <v>1155</v>
      </c>
      <c r="C72" s="64"/>
    </row>
    <row r="73" spans="1:3" ht="52.5" customHeight="1">
      <c r="A73" s="65" t="s">
        <v>136</v>
      </c>
      <c r="B73" s="66" t="s">
        <v>1156</v>
      </c>
      <c r="C73" s="67">
        <v>100</v>
      </c>
    </row>
    <row r="74" spans="1:3" ht="18.75" customHeight="1">
      <c r="A74" s="65" t="s">
        <v>1157</v>
      </c>
      <c r="B74" s="66" t="s">
        <v>1158</v>
      </c>
      <c r="C74" s="67"/>
    </row>
    <row r="75" spans="1:3" ht="31.5" customHeight="1">
      <c r="A75" s="65" t="s">
        <v>1159</v>
      </c>
      <c r="B75" s="66" t="s">
        <v>1160</v>
      </c>
      <c r="C75" s="67">
        <v>100</v>
      </c>
    </row>
    <row r="76" spans="1:3" ht="18.75" customHeight="1">
      <c r="A76" s="65" t="s">
        <v>1161</v>
      </c>
      <c r="B76" s="66" t="s">
        <v>1162</v>
      </c>
      <c r="C76" s="64"/>
    </row>
    <row r="77" spans="1:3" ht="18" customHeight="1">
      <c r="A77" s="65" t="s">
        <v>138</v>
      </c>
      <c r="B77" s="66" t="s">
        <v>139</v>
      </c>
      <c r="C77" s="67">
        <v>100</v>
      </c>
    </row>
    <row r="78" spans="1:3" s="51" customFormat="1" ht="33" customHeight="1">
      <c r="A78" s="62" t="s">
        <v>1163</v>
      </c>
      <c r="B78" s="63" t="s">
        <v>1164</v>
      </c>
      <c r="C78" s="64"/>
    </row>
    <row r="79" spans="1:3" s="51" customFormat="1" ht="48" customHeight="1">
      <c r="A79" s="62" t="s">
        <v>1165</v>
      </c>
      <c r="B79" s="63" t="s">
        <v>1166</v>
      </c>
      <c r="C79" s="64"/>
    </row>
    <row r="80" spans="1:3" ht="33" customHeight="1">
      <c r="A80" s="65" t="s">
        <v>582</v>
      </c>
      <c r="B80" s="66" t="s">
        <v>583</v>
      </c>
      <c r="C80" s="67">
        <v>100</v>
      </c>
    </row>
    <row r="81" spans="1:3" s="51" customFormat="1" ht="20.25" customHeight="1">
      <c r="A81" s="62" t="s">
        <v>1167</v>
      </c>
      <c r="B81" s="63" t="s">
        <v>1168</v>
      </c>
      <c r="C81" s="67"/>
    </row>
    <row r="82" spans="1:3" ht="18.75" customHeight="1">
      <c r="A82" s="65" t="s">
        <v>1169</v>
      </c>
      <c r="B82" s="66" t="s">
        <v>1170</v>
      </c>
      <c r="C82" s="67">
        <v>100</v>
      </c>
    </row>
    <row r="83" spans="1:3" ht="31.5">
      <c r="A83" s="65" t="s">
        <v>91</v>
      </c>
      <c r="B83" s="66" t="s">
        <v>92</v>
      </c>
      <c r="C83" s="67">
        <v>100</v>
      </c>
    </row>
    <row r="84" spans="1:3" s="51" customFormat="1" ht="19.5" customHeight="1">
      <c r="A84" s="62" t="s">
        <v>1171</v>
      </c>
      <c r="B84" s="63" t="s">
        <v>1172</v>
      </c>
      <c r="C84" s="67"/>
    </row>
    <row r="85" spans="1:3" ht="33" customHeight="1">
      <c r="A85" s="65" t="s">
        <v>1173</v>
      </c>
      <c r="B85" s="66" t="s">
        <v>1174</v>
      </c>
      <c r="C85" s="67">
        <v>100</v>
      </c>
    </row>
    <row r="86" spans="1:3" s="71" customFormat="1" ht="67.5" customHeight="1">
      <c r="A86" s="62" t="s">
        <v>1175</v>
      </c>
      <c r="B86" s="68" t="s">
        <v>337</v>
      </c>
      <c r="C86" s="64"/>
    </row>
    <row r="87" spans="1:3" s="71" customFormat="1" ht="48.75" customHeight="1">
      <c r="A87" s="62" t="s">
        <v>1176</v>
      </c>
      <c r="B87" s="68" t="s">
        <v>1177</v>
      </c>
      <c r="C87" s="64"/>
    </row>
    <row r="88" spans="1:3" s="70" customFormat="1" ht="47.25" customHeight="1">
      <c r="A88" s="65" t="s">
        <v>615</v>
      </c>
      <c r="B88" s="69" t="s">
        <v>1026</v>
      </c>
      <c r="C88" s="67">
        <v>80</v>
      </c>
    </row>
    <row r="89" spans="1:3" s="51" customFormat="1" ht="66" customHeight="1">
      <c r="A89" s="62" t="s">
        <v>1178</v>
      </c>
      <c r="B89" s="63" t="s">
        <v>338</v>
      </c>
      <c r="C89" s="64"/>
    </row>
    <row r="90" spans="1:3" ht="48" customHeight="1">
      <c r="A90" s="65" t="s">
        <v>617</v>
      </c>
      <c r="B90" s="66" t="s">
        <v>339</v>
      </c>
      <c r="C90" s="67">
        <v>100</v>
      </c>
    </row>
    <row r="91" spans="1:3" ht="69" customHeight="1">
      <c r="A91" s="73" t="s">
        <v>1179</v>
      </c>
      <c r="B91" s="66" t="s">
        <v>340</v>
      </c>
      <c r="C91" s="67">
        <v>50</v>
      </c>
    </row>
    <row r="92" spans="1:3" s="51" customFormat="1" ht="51" customHeight="1">
      <c r="A92" s="62" t="s">
        <v>1180</v>
      </c>
      <c r="B92" s="63" t="s">
        <v>1130</v>
      </c>
      <c r="C92" s="64"/>
    </row>
    <row r="93" spans="1:3" ht="50.25" customHeight="1">
      <c r="A93" s="65" t="s">
        <v>808</v>
      </c>
      <c r="B93" s="66" t="s">
        <v>1181</v>
      </c>
      <c r="C93" s="67">
        <v>100</v>
      </c>
    </row>
    <row r="94" spans="1:3" s="51" customFormat="1" ht="21.75" customHeight="1">
      <c r="A94" s="62" t="s">
        <v>1182</v>
      </c>
      <c r="B94" s="63" t="s">
        <v>1183</v>
      </c>
      <c r="C94" s="64"/>
    </row>
    <row r="95" spans="1:3" s="51" customFormat="1" ht="34.5" customHeight="1">
      <c r="A95" s="62" t="s">
        <v>1184</v>
      </c>
      <c r="B95" s="63" t="s">
        <v>1185</v>
      </c>
      <c r="C95" s="64"/>
    </row>
    <row r="96" spans="1:3" ht="33.75" customHeight="1">
      <c r="A96" s="65" t="s">
        <v>93</v>
      </c>
      <c r="B96" s="66" t="s">
        <v>94</v>
      </c>
      <c r="C96" s="67">
        <v>100</v>
      </c>
    </row>
    <row r="97" spans="1:3" s="51" customFormat="1" ht="68.25" customHeight="1">
      <c r="A97" s="62" t="s">
        <v>1186</v>
      </c>
      <c r="B97" s="63" t="s">
        <v>1131</v>
      </c>
      <c r="C97" s="64"/>
    </row>
    <row r="98" spans="1:3" ht="49.5" customHeight="1">
      <c r="A98" s="65" t="s">
        <v>1187</v>
      </c>
      <c r="B98" s="66" t="s">
        <v>1027</v>
      </c>
      <c r="C98" s="67">
        <v>100</v>
      </c>
    </row>
    <row r="99" spans="1:3" s="51" customFormat="1" ht="47.25" customHeight="1">
      <c r="A99" s="62" t="s">
        <v>1188</v>
      </c>
      <c r="B99" s="63" t="s">
        <v>425</v>
      </c>
      <c r="C99" s="64"/>
    </row>
    <row r="100" spans="1:3" ht="36" customHeight="1">
      <c r="A100" s="65" t="s">
        <v>1189</v>
      </c>
      <c r="B100" s="66" t="s">
        <v>1190</v>
      </c>
      <c r="C100" s="67">
        <v>100</v>
      </c>
    </row>
    <row r="101" spans="1:3" ht="31.5">
      <c r="A101" s="65" t="s">
        <v>1191</v>
      </c>
      <c r="B101" s="66" t="s">
        <v>1192</v>
      </c>
      <c r="C101" s="67">
        <v>100</v>
      </c>
    </row>
    <row r="102" spans="1:3" ht="34.5" customHeight="1">
      <c r="A102" s="65" t="s">
        <v>97</v>
      </c>
      <c r="B102" s="66" t="s">
        <v>98</v>
      </c>
      <c r="C102" s="67">
        <v>100</v>
      </c>
    </row>
    <row r="103" spans="1:3" ht="48" customHeight="1">
      <c r="A103" s="65" t="s">
        <v>99</v>
      </c>
      <c r="B103" s="66" t="s">
        <v>100</v>
      </c>
      <c r="C103" s="67">
        <v>100</v>
      </c>
    </row>
    <row r="104" spans="1:3" s="51" customFormat="1" ht="19.5" customHeight="1">
      <c r="A104" s="62" t="s">
        <v>1193</v>
      </c>
      <c r="B104" s="63" t="s">
        <v>1194</v>
      </c>
      <c r="C104" s="64"/>
    </row>
    <row r="105" spans="1:3" ht="15.75" customHeight="1">
      <c r="A105" s="65" t="s">
        <v>714</v>
      </c>
      <c r="B105" s="66" t="s">
        <v>715</v>
      </c>
      <c r="C105" s="67">
        <v>40</v>
      </c>
    </row>
    <row r="106" spans="1:3" ht="19.5" customHeight="1">
      <c r="A106" s="65" t="s">
        <v>1195</v>
      </c>
      <c r="B106" s="66" t="s">
        <v>1196</v>
      </c>
      <c r="C106" s="67">
        <v>100</v>
      </c>
    </row>
    <row r="107" spans="1:3" s="51" customFormat="1" ht="17.25" customHeight="1">
      <c r="A107" s="62" t="s">
        <v>1197</v>
      </c>
      <c r="B107" s="63" t="s">
        <v>1198</v>
      </c>
      <c r="C107" s="64"/>
    </row>
    <row r="108" spans="1:3" ht="33.75" customHeight="1">
      <c r="A108" s="65" t="s">
        <v>584</v>
      </c>
      <c r="B108" s="66" t="s">
        <v>1199</v>
      </c>
      <c r="C108" s="67">
        <v>100</v>
      </c>
    </row>
    <row r="109" spans="1:3" s="51" customFormat="1" ht="20.25" customHeight="1">
      <c r="A109" s="62" t="s">
        <v>1200</v>
      </c>
      <c r="B109" s="63" t="s">
        <v>1201</v>
      </c>
      <c r="C109" s="64"/>
    </row>
    <row r="110" spans="1:3" ht="15.75">
      <c r="A110" s="65" t="s">
        <v>101</v>
      </c>
      <c r="B110" s="66" t="s">
        <v>1202</v>
      </c>
      <c r="C110" s="67">
        <v>100</v>
      </c>
    </row>
    <row r="111" spans="1:3" ht="67.5" customHeight="1">
      <c r="A111" s="65" t="s">
        <v>1203</v>
      </c>
      <c r="B111" s="66" t="s">
        <v>426</v>
      </c>
      <c r="C111" s="67">
        <v>100</v>
      </c>
    </row>
    <row r="112" spans="1:3" ht="62.25" customHeight="1">
      <c r="A112" s="65" t="s">
        <v>1204</v>
      </c>
      <c r="B112" s="66" t="s">
        <v>427</v>
      </c>
      <c r="C112" s="67">
        <v>100</v>
      </c>
    </row>
    <row r="113" spans="1:3" ht="51" customHeight="1">
      <c r="A113" s="65" t="s">
        <v>1205</v>
      </c>
      <c r="B113" s="69" t="s">
        <v>428</v>
      </c>
      <c r="C113" s="67">
        <v>100</v>
      </c>
    </row>
    <row r="114" spans="1:3" ht="48" customHeight="1">
      <c r="A114" s="65" t="s">
        <v>1206</v>
      </c>
      <c r="B114" s="69" t="s">
        <v>429</v>
      </c>
      <c r="C114" s="67">
        <v>100</v>
      </c>
    </row>
    <row r="115" spans="1:3" ht="66.75" customHeight="1">
      <c r="A115" s="65" t="s">
        <v>105</v>
      </c>
      <c r="B115" s="66" t="s">
        <v>430</v>
      </c>
      <c r="C115" s="67">
        <v>100</v>
      </c>
    </row>
    <row r="116" spans="1:3" ht="63.75" customHeight="1">
      <c r="A116" s="65" t="s">
        <v>625</v>
      </c>
      <c r="B116" s="66" t="s">
        <v>431</v>
      </c>
      <c r="C116" s="67">
        <v>100</v>
      </c>
    </row>
    <row r="117" spans="1:3" ht="31.5">
      <c r="A117" s="65" t="s">
        <v>626</v>
      </c>
      <c r="B117" s="66" t="s">
        <v>627</v>
      </c>
      <c r="C117" s="67">
        <v>100</v>
      </c>
    </row>
    <row r="118" spans="1:3" ht="31.5">
      <c r="A118" s="65" t="s">
        <v>628</v>
      </c>
      <c r="B118" s="66" t="s">
        <v>629</v>
      </c>
      <c r="C118" s="67">
        <v>100</v>
      </c>
    </row>
    <row r="119" spans="1:3" ht="15.75">
      <c r="A119" s="65" t="s">
        <v>630</v>
      </c>
      <c r="B119" s="66" t="s">
        <v>1207</v>
      </c>
      <c r="C119" s="67">
        <v>100</v>
      </c>
    </row>
    <row r="120" spans="1:3" s="70" customFormat="1" ht="30.75" customHeight="1">
      <c r="A120" s="65" t="s">
        <v>1208</v>
      </c>
      <c r="B120" s="69" t="s">
        <v>185</v>
      </c>
      <c r="C120" s="67">
        <v>80</v>
      </c>
    </row>
    <row r="121" spans="1:3" s="70" customFormat="1" ht="33.75" customHeight="1">
      <c r="A121" s="65" t="s">
        <v>1209</v>
      </c>
      <c r="B121" s="69" t="s">
        <v>1210</v>
      </c>
      <c r="C121" s="67">
        <v>100</v>
      </c>
    </row>
    <row r="122" spans="1:3" s="70" customFormat="1" ht="50.25" customHeight="1">
      <c r="A122" s="65" t="s">
        <v>1211</v>
      </c>
      <c r="B122" s="69" t="s">
        <v>432</v>
      </c>
      <c r="C122" s="67">
        <v>50</v>
      </c>
    </row>
    <row r="123" spans="1:3" s="51" customFormat="1" ht="18" customHeight="1">
      <c r="A123" s="62" t="s">
        <v>1212</v>
      </c>
      <c r="B123" s="63" t="s">
        <v>1213</v>
      </c>
      <c r="C123" s="64"/>
    </row>
    <row r="124" spans="1:3" ht="15.75">
      <c r="A124" s="65" t="s">
        <v>810</v>
      </c>
      <c r="B124" s="66" t="s">
        <v>29</v>
      </c>
      <c r="C124" s="67">
        <v>100</v>
      </c>
    </row>
    <row r="125" spans="1:3" s="51" customFormat="1" ht="17.25" customHeight="1">
      <c r="A125" s="62" t="s">
        <v>1214</v>
      </c>
      <c r="B125" s="63" t="s">
        <v>1215</v>
      </c>
      <c r="C125" s="64"/>
    </row>
    <row r="126" spans="1:3" s="51" customFormat="1" ht="15.75">
      <c r="A126" s="62" t="s">
        <v>1216</v>
      </c>
      <c r="B126" s="63" t="s">
        <v>1217</v>
      </c>
      <c r="C126" s="64"/>
    </row>
    <row r="127" spans="1:3" ht="47.25" customHeight="1">
      <c r="A127" s="65" t="s">
        <v>140</v>
      </c>
      <c r="B127" s="66" t="s">
        <v>108</v>
      </c>
      <c r="C127" s="67">
        <v>50</v>
      </c>
    </row>
    <row r="128" spans="1:3" ht="32.25" customHeight="1">
      <c r="A128" s="65" t="s">
        <v>142</v>
      </c>
      <c r="B128" s="66" t="s">
        <v>143</v>
      </c>
      <c r="C128" s="67">
        <v>50</v>
      </c>
    </row>
    <row r="129" spans="1:3" s="70" customFormat="1" ht="33.75" customHeight="1">
      <c r="A129" s="65" t="s">
        <v>144</v>
      </c>
      <c r="B129" s="69" t="s">
        <v>145</v>
      </c>
      <c r="C129" s="67">
        <v>100</v>
      </c>
    </row>
    <row r="130" spans="1:3" s="70" customFormat="1" ht="48.75" customHeight="1">
      <c r="A130" s="65" t="s">
        <v>748</v>
      </c>
      <c r="B130" s="69" t="s">
        <v>1218</v>
      </c>
      <c r="C130" s="67">
        <v>100</v>
      </c>
    </row>
    <row r="131" spans="1:3" ht="31.5" customHeight="1">
      <c r="A131" s="65" t="s">
        <v>1219</v>
      </c>
      <c r="B131" s="66" t="s">
        <v>1220</v>
      </c>
      <c r="C131" s="67">
        <v>100</v>
      </c>
    </row>
    <row r="132" spans="1:3" s="70" customFormat="1" ht="33" customHeight="1">
      <c r="A132" s="65" t="s">
        <v>156</v>
      </c>
      <c r="B132" s="69" t="s">
        <v>1221</v>
      </c>
      <c r="C132" s="67">
        <v>100</v>
      </c>
    </row>
    <row r="133" spans="1:3" ht="31.5" customHeight="1">
      <c r="A133" s="65" t="s">
        <v>802</v>
      </c>
      <c r="B133" s="66" t="s">
        <v>803</v>
      </c>
      <c r="C133" s="67">
        <v>100</v>
      </c>
    </row>
    <row r="134" spans="1:3" s="51" customFormat="1" ht="64.5" customHeight="1">
      <c r="A134" s="62" t="s">
        <v>1222</v>
      </c>
      <c r="B134" s="63" t="s">
        <v>433</v>
      </c>
      <c r="C134" s="64"/>
    </row>
    <row r="135" spans="1:3" s="70" customFormat="1" ht="15.75">
      <c r="A135" s="65" t="s">
        <v>716</v>
      </c>
      <c r="B135" s="69" t="s">
        <v>717</v>
      </c>
      <c r="C135" s="67">
        <v>100</v>
      </c>
    </row>
    <row r="136" spans="1:3" s="70" customFormat="1" ht="19.5" customHeight="1">
      <c r="A136" s="65" t="s">
        <v>1223</v>
      </c>
      <c r="B136" s="69" t="s">
        <v>1224</v>
      </c>
      <c r="C136" s="67">
        <v>100</v>
      </c>
    </row>
    <row r="137" spans="1:3" s="70" customFormat="1" ht="20.25" customHeight="1">
      <c r="A137" s="65" t="s">
        <v>718</v>
      </c>
      <c r="B137" s="69" t="s">
        <v>719</v>
      </c>
      <c r="C137" s="67">
        <v>100</v>
      </c>
    </row>
    <row r="138" spans="1:3" s="70" customFormat="1" ht="15.75">
      <c r="A138" s="65" t="s">
        <v>720</v>
      </c>
      <c r="B138" s="69" t="s">
        <v>721</v>
      </c>
      <c r="C138" s="67">
        <v>100</v>
      </c>
    </row>
    <row r="139" spans="1:3" s="70" customFormat="1" ht="15.75">
      <c r="A139" s="65" t="s">
        <v>722</v>
      </c>
      <c r="B139" s="69" t="s">
        <v>723</v>
      </c>
      <c r="C139" s="67">
        <v>100</v>
      </c>
    </row>
    <row r="140" spans="1:3" s="70" customFormat="1" ht="15.75">
      <c r="A140" s="65" t="s">
        <v>724</v>
      </c>
      <c r="B140" s="69" t="s">
        <v>1225</v>
      </c>
      <c r="C140" s="67">
        <v>100</v>
      </c>
    </row>
    <row r="141" spans="1:3" ht="30.75" customHeight="1">
      <c r="A141" s="65" t="s">
        <v>1226</v>
      </c>
      <c r="B141" s="66" t="s">
        <v>1227</v>
      </c>
      <c r="C141" s="67">
        <v>100</v>
      </c>
    </row>
    <row r="142" spans="1:3" ht="30.75" customHeight="1">
      <c r="A142" s="65" t="s">
        <v>1228</v>
      </c>
      <c r="B142" s="66" t="s">
        <v>1229</v>
      </c>
      <c r="C142" s="67">
        <v>100</v>
      </c>
    </row>
    <row r="143" spans="1:3" s="70" customFormat="1" ht="33.75" customHeight="1">
      <c r="A143" s="65" t="s">
        <v>1230</v>
      </c>
      <c r="B143" s="69" t="s">
        <v>1231</v>
      </c>
      <c r="C143" s="67">
        <v>100</v>
      </c>
    </row>
    <row r="144" spans="1:3" s="70" customFormat="1" ht="33" customHeight="1">
      <c r="A144" s="65" t="s">
        <v>1232</v>
      </c>
      <c r="B144" s="69" t="s">
        <v>761</v>
      </c>
      <c r="C144" s="67">
        <v>100</v>
      </c>
    </row>
    <row r="145" spans="1:3" ht="32.25" customHeight="1">
      <c r="A145" s="65" t="s">
        <v>1233</v>
      </c>
      <c r="B145" s="66" t="s">
        <v>1234</v>
      </c>
      <c r="C145" s="67">
        <v>100</v>
      </c>
    </row>
    <row r="146" spans="1:3" s="70" customFormat="1" ht="30.75" customHeight="1">
      <c r="A146" s="65" t="s">
        <v>791</v>
      </c>
      <c r="B146" s="66" t="s">
        <v>1235</v>
      </c>
      <c r="C146" s="67">
        <v>100</v>
      </c>
    </row>
    <row r="147" spans="1:3" s="51" customFormat="1" ht="19.5" customHeight="1">
      <c r="A147" s="62" t="s">
        <v>1236</v>
      </c>
      <c r="B147" s="63" t="s">
        <v>1237</v>
      </c>
      <c r="C147" s="67"/>
    </row>
    <row r="148" spans="1:3" ht="18.75" customHeight="1">
      <c r="A148" s="65" t="s">
        <v>1238</v>
      </c>
      <c r="B148" s="66" t="s">
        <v>587</v>
      </c>
      <c r="C148" s="67">
        <v>100</v>
      </c>
    </row>
    <row r="149" spans="1:3" ht="35.25" customHeight="1">
      <c r="A149" s="65" t="s">
        <v>1239</v>
      </c>
      <c r="B149" s="66" t="s">
        <v>1240</v>
      </c>
      <c r="C149" s="67">
        <v>100</v>
      </c>
    </row>
    <row r="150" spans="1:3" ht="21" customHeight="1">
      <c r="A150" s="65" t="s">
        <v>1241</v>
      </c>
      <c r="B150" s="66" t="s">
        <v>589</v>
      </c>
      <c r="C150" s="67">
        <v>100</v>
      </c>
    </row>
    <row r="151" spans="1:3" s="51" customFormat="1" ht="47.25" customHeight="1">
      <c r="A151" s="62" t="s">
        <v>1242</v>
      </c>
      <c r="B151" s="63" t="s">
        <v>1243</v>
      </c>
      <c r="C151" s="64"/>
    </row>
    <row r="152" spans="1:3" s="51" customFormat="1" ht="34.5" customHeight="1">
      <c r="A152" s="299" t="s">
        <v>1242</v>
      </c>
      <c r="B152" s="300" t="s">
        <v>1244</v>
      </c>
      <c r="C152" s="301"/>
    </row>
    <row r="153" spans="1:3" s="70" customFormat="1" ht="15.75">
      <c r="A153" s="74"/>
      <c r="C153" s="54"/>
    </row>
    <row r="154" spans="1:3" s="70" customFormat="1" ht="15.75">
      <c r="A154" s="630" t="s">
        <v>434</v>
      </c>
      <c r="B154" s="630"/>
      <c r="C154" s="630"/>
    </row>
    <row r="155" spans="1:3" ht="17.25" customHeight="1">
      <c r="A155" s="630"/>
      <c r="B155" s="630"/>
      <c r="C155" s="630"/>
    </row>
    <row r="156" spans="1:3" ht="15.75">
      <c r="A156" s="75"/>
      <c r="C156" s="365" t="s">
        <v>1024</v>
      </c>
    </row>
    <row r="157" ht="15.75">
      <c r="A157" s="48"/>
    </row>
    <row r="158" ht="15.75">
      <c r="A158" s="54"/>
    </row>
    <row r="159" ht="15.75">
      <c r="A159" s="54"/>
    </row>
    <row r="160" ht="15.75">
      <c r="A160" s="54"/>
    </row>
    <row r="161" ht="15.75">
      <c r="A161" s="54"/>
    </row>
    <row r="162" ht="15.75">
      <c r="A162" s="54"/>
    </row>
    <row r="163" ht="15.75">
      <c r="A163" s="54"/>
    </row>
    <row r="164" ht="15.75">
      <c r="A164" s="54"/>
    </row>
    <row r="165" ht="15.75">
      <c r="A165" s="54"/>
    </row>
    <row r="166" ht="15.75">
      <c r="A166" s="54"/>
    </row>
    <row r="167" ht="15.75">
      <c r="A167" s="54"/>
    </row>
    <row r="168" ht="15.75">
      <c r="A168" s="54"/>
    </row>
    <row r="169" ht="15.75">
      <c r="A169" s="54"/>
    </row>
    <row r="170" ht="15.75">
      <c r="A170" s="54"/>
    </row>
    <row r="171" spans="1:3" ht="15.75">
      <c r="A171" s="54"/>
      <c r="C171" s="48"/>
    </row>
    <row r="172" spans="1:3" ht="15.75">
      <c r="A172" s="54"/>
      <c r="C172" s="48"/>
    </row>
    <row r="173" spans="1:3" ht="15.75">
      <c r="A173" s="54"/>
      <c r="C173" s="48"/>
    </row>
    <row r="174" spans="1:3" ht="15.75">
      <c r="A174" s="54"/>
      <c r="C174" s="48"/>
    </row>
    <row r="175" spans="1:3" ht="15.75">
      <c r="A175" s="54"/>
      <c r="C175" s="48"/>
    </row>
    <row r="176" spans="1:3" ht="15.75">
      <c r="A176" s="54"/>
      <c r="C176" s="48"/>
    </row>
    <row r="177" spans="1:3" ht="15.75">
      <c r="A177" s="54"/>
      <c r="C177" s="48"/>
    </row>
    <row r="178" spans="1:3" ht="15.75">
      <c r="A178" s="54"/>
      <c r="C178" s="48"/>
    </row>
    <row r="179" spans="1:3" ht="15.75">
      <c r="A179" s="54"/>
      <c r="C179" s="48"/>
    </row>
    <row r="180" spans="1:3" ht="15.75">
      <c r="A180" s="54"/>
      <c r="C180" s="48"/>
    </row>
    <row r="181" spans="1:3" ht="15.75">
      <c r="A181" s="54"/>
      <c r="C181" s="48"/>
    </row>
    <row r="182" spans="1:3" ht="15.75">
      <c r="A182" s="54"/>
      <c r="C182" s="48"/>
    </row>
    <row r="183" spans="1:3" ht="15.75">
      <c r="A183" s="54"/>
      <c r="C183" s="48"/>
    </row>
    <row r="184" spans="1:3" ht="15.75">
      <c r="A184" s="54"/>
      <c r="C184" s="48"/>
    </row>
    <row r="185" spans="1:3" ht="15.75">
      <c r="A185" s="54"/>
      <c r="C185" s="48"/>
    </row>
    <row r="186" spans="1:3" ht="15.75">
      <c r="A186" s="54"/>
      <c r="C186" s="48"/>
    </row>
    <row r="187" spans="1:3" ht="15.75">
      <c r="A187" s="54"/>
      <c r="C187" s="48"/>
    </row>
    <row r="188" spans="1:3" ht="15.75">
      <c r="A188" s="54"/>
      <c r="C188" s="48"/>
    </row>
    <row r="189" spans="1:3" ht="15.75">
      <c r="A189" s="54"/>
      <c r="C189" s="48"/>
    </row>
    <row r="190" spans="1:3" ht="15.75">
      <c r="A190" s="54"/>
      <c r="C190" s="48"/>
    </row>
    <row r="191" spans="1:3" ht="15.75">
      <c r="A191" s="54"/>
      <c r="C191" s="48"/>
    </row>
    <row r="192" spans="1:3" ht="15.75">
      <c r="A192" s="54"/>
      <c r="C192" s="48"/>
    </row>
    <row r="193" spans="1:3" ht="15.75">
      <c r="A193" s="54"/>
      <c r="C193" s="48"/>
    </row>
    <row r="194" spans="1:3" ht="15.75">
      <c r="A194" s="54"/>
      <c r="C194" s="48"/>
    </row>
    <row r="195" spans="1:3" ht="15.75">
      <c r="A195" s="54"/>
      <c r="C195" s="48"/>
    </row>
    <row r="196" spans="1:3" ht="15.75">
      <c r="A196" s="54"/>
      <c r="C196" s="48"/>
    </row>
    <row r="197" spans="1:3" ht="15.75">
      <c r="A197" s="54"/>
      <c r="C197" s="48"/>
    </row>
    <row r="198" spans="1:3" ht="15.75">
      <c r="A198" s="54"/>
      <c r="C198" s="48"/>
    </row>
    <row r="199" spans="1:3" ht="15.75">
      <c r="A199" s="54"/>
      <c r="C199" s="48"/>
    </row>
    <row r="200" spans="1:3" ht="15.75">
      <c r="A200" s="54"/>
      <c r="C200" s="48"/>
    </row>
    <row r="201" spans="1:3" ht="15.75">
      <c r="A201" s="54"/>
      <c r="C201" s="48"/>
    </row>
    <row r="202" spans="1:3" ht="15.75">
      <c r="A202" s="54"/>
      <c r="C202" s="48"/>
    </row>
    <row r="203" spans="1:3" ht="15.75">
      <c r="A203" s="54"/>
      <c r="C203" s="48"/>
    </row>
    <row r="204" spans="1:3" ht="15.75">
      <c r="A204" s="54"/>
      <c r="C204" s="48"/>
    </row>
    <row r="205" spans="1:3" ht="15.75">
      <c r="A205" s="54"/>
      <c r="C205" s="48"/>
    </row>
    <row r="206" spans="1:3" ht="15.75">
      <c r="A206" s="54"/>
      <c r="C206" s="48"/>
    </row>
    <row r="207" spans="1:3" ht="15.75">
      <c r="A207" s="54"/>
      <c r="C207" s="48"/>
    </row>
    <row r="208" spans="1:3" ht="15.75">
      <c r="A208" s="54"/>
      <c r="C208" s="48"/>
    </row>
    <row r="209" spans="1:3" ht="15.75">
      <c r="A209" s="54"/>
      <c r="C209" s="48"/>
    </row>
    <row r="210" spans="1:3" ht="15.75">
      <c r="A210" s="54"/>
      <c r="C210" s="48"/>
    </row>
    <row r="211" spans="1:3" ht="15.75">
      <c r="A211" s="54"/>
      <c r="C211" s="48"/>
    </row>
    <row r="212" spans="1:3" ht="15.75">
      <c r="A212" s="54"/>
      <c r="C212" s="48"/>
    </row>
    <row r="213" spans="1:3" ht="15.75">
      <c r="A213" s="54"/>
      <c r="C213" s="48"/>
    </row>
    <row r="214" spans="1:3" ht="15.75">
      <c r="A214" s="54"/>
      <c r="C214" s="48"/>
    </row>
    <row r="215" spans="1:3" ht="15.75">
      <c r="A215" s="54"/>
      <c r="C215" s="48"/>
    </row>
    <row r="216" spans="1:3" ht="15.75">
      <c r="A216" s="54"/>
      <c r="C216" s="48"/>
    </row>
    <row r="217" spans="1:3" ht="15.75">
      <c r="A217" s="54"/>
      <c r="C217" s="48"/>
    </row>
    <row r="218" spans="1:3" ht="15.75">
      <c r="A218" s="54"/>
      <c r="C218" s="48"/>
    </row>
    <row r="219" spans="1:3" ht="15.75">
      <c r="A219" s="54"/>
      <c r="C219" s="48"/>
    </row>
    <row r="220" spans="1:3" ht="15.75">
      <c r="A220" s="54"/>
      <c r="C220" s="48"/>
    </row>
    <row r="221" spans="1:3" ht="15.75">
      <c r="A221" s="54"/>
      <c r="C221" s="48"/>
    </row>
    <row r="222" spans="1:3" ht="15.75">
      <c r="A222" s="54"/>
      <c r="C222" s="48"/>
    </row>
    <row r="223" spans="1:3" ht="15.75">
      <c r="A223" s="54"/>
      <c r="C223" s="48"/>
    </row>
    <row r="224" spans="1:3" ht="15.75">
      <c r="A224" s="54"/>
      <c r="C224" s="48"/>
    </row>
    <row r="225" spans="1:3" ht="15.75">
      <c r="A225" s="54"/>
      <c r="C225" s="48"/>
    </row>
    <row r="226" spans="1:3" ht="15.75">
      <c r="A226" s="54"/>
      <c r="C226" s="48"/>
    </row>
    <row r="227" spans="1:3" ht="15.75">
      <c r="A227" s="54"/>
      <c r="C227" s="48"/>
    </row>
    <row r="228" spans="1:3" ht="15.75">
      <c r="A228" s="54"/>
      <c r="C228" s="48"/>
    </row>
    <row r="229" spans="1:3" ht="15.75">
      <c r="A229" s="54"/>
      <c r="C229" s="48"/>
    </row>
    <row r="230" spans="1:3" ht="15.75">
      <c r="A230" s="54"/>
      <c r="C230" s="48"/>
    </row>
    <row r="231" spans="1:3" ht="15.75">
      <c r="A231" s="54"/>
      <c r="C231" s="48"/>
    </row>
    <row r="232" spans="1:3" ht="15.75">
      <c r="A232" s="54"/>
      <c r="C232" s="48"/>
    </row>
    <row r="233" spans="1:3" ht="15.75">
      <c r="A233" s="54"/>
      <c r="C233" s="48"/>
    </row>
    <row r="234" spans="1:3" ht="15.75">
      <c r="A234" s="54"/>
      <c r="C234" s="48"/>
    </row>
    <row r="235" spans="1:3" ht="15.75">
      <c r="A235" s="54"/>
      <c r="C235" s="48"/>
    </row>
    <row r="236" spans="1:3" ht="15.75">
      <c r="A236" s="54"/>
      <c r="C236" s="48"/>
    </row>
    <row r="237" spans="1:3" ht="15.75">
      <c r="A237" s="54"/>
      <c r="C237" s="48"/>
    </row>
    <row r="238" spans="1:3" ht="15.75">
      <c r="A238" s="54"/>
      <c r="C238" s="48"/>
    </row>
    <row r="239" spans="1:3" ht="15.75">
      <c r="A239" s="54"/>
      <c r="C239" s="48"/>
    </row>
    <row r="240" spans="1:3" ht="15.75">
      <c r="A240" s="54"/>
      <c r="C240" s="48"/>
    </row>
    <row r="241" spans="1:3" ht="15.75">
      <c r="A241" s="54"/>
      <c r="C241" s="48"/>
    </row>
    <row r="242" spans="1:3" ht="15.75">
      <c r="A242" s="54"/>
      <c r="C242" s="48"/>
    </row>
    <row r="243" spans="1:3" ht="15.75">
      <c r="A243" s="54"/>
      <c r="C243" s="48"/>
    </row>
    <row r="244" spans="1:3" ht="15.75">
      <c r="A244" s="54"/>
      <c r="C244" s="48"/>
    </row>
    <row r="245" spans="1:3" ht="15.75">
      <c r="A245" s="54"/>
      <c r="C245" s="48"/>
    </row>
    <row r="246" spans="1:3" ht="15.75">
      <c r="A246" s="54"/>
      <c r="C246" s="48"/>
    </row>
    <row r="247" spans="1:3" ht="15.75">
      <c r="A247" s="54"/>
      <c r="C247" s="48"/>
    </row>
    <row r="248" spans="1:3" ht="15.75">
      <c r="A248" s="54"/>
      <c r="C248" s="48"/>
    </row>
    <row r="249" spans="1:3" ht="15.75">
      <c r="A249" s="54"/>
      <c r="C249" s="48"/>
    </row>
    <row r="250" spans="1:3" ht="15.75">
      <c r="A250" s="54"/>
      <c r="C250" s="48"/>
    </row>
    <row r="251" spans="1:3" ht="15.75">
      <c r="A251" s="54"/>
      <c r="C251" s="48"/>
    </row>
    <row r="252" spans="1:3" ht="15.75">
      <c r="A252" s="54"/>
      <c r="C252" s="48"/>
    </row>
    <row r="253" spans="1:3" ht="15.75">
      <c r="A253" s="54"/>
      <c r="C253" s="48"/>
    </row>
    <row r="254" spans="1:3" ht="15.75">
      <c r="A254" s="54"/>
      <c r="C254" s="48"/>
    </row>
    <row r="255" spans="1:3" ht="15.75">
      <c r="A255" s="54"/>
      <c r="C255" s="48"/>
    </row>
    <row r="256" spans="1:3" ht="15.75">
      <c r="A256" s="54"/>
      <c r="C256" s="48"/>
    </row>
    <row r="257" spans="1:3" ht="15.75">
      <c r="A257" s="54"/>
      <c r="C257" s="48"/>
    </row>
    <row r="258" spans="1:3" ht="15.75">
      <c r="A258" s="54"/>
      <c r="C258" s="48"/>
    </row>
    <row r="259" spans="1:3" ht="15.75">
      <c r="A259" s="54"/>
      <c r="C259" s="48"/>
    </row>
    <row r="260" spans="1:3" ht="15.75">
      <c r="A260" s="54"/>
      <c r="C260" s="48"/>
    </row>
    <row r="261" spans="1:3" ht="15.75">
      <c r="A261" s="54"/>
      <c r="C261" s="48"/>
    </row>
    <row r="262" spans="1:3" ht="15.75">
      <c r="A262" s="54"/>
      <c r="C262" s="48"/>
    </row>
    <row r="263" spans="1:3" ht="15.75">
      <c r="A263" s="54"/>
      <c r="C263" s="48"/>
    </row>
    <row r="264" spans="1:3" ht="15.75">
      <c r="A264" s="54"/>
      <c r="C264" s="48"/>
    </row>
    <row r="265" spans="1:3" ht="15.75">
      <c r="A265" s="54"/>
      <c r="C265" s="48"/>
    </row>
    <row r="266" spans="1:3" ht="15.75">
      <c r="A266" s="54"/>
      <c r="C266" s="48"/>
    </row>
    <row r="267" spans="1:3" ht="15.75">
      <c r="A267" s="54"/>
      <c r="C267" s="48"/>
    </row>
    <row r="268" spans="1:3" ht="15.75">
      <c r="A268" s="54"/>
      <c r="C268" s="48"/>
    </row>
    <row r="269" spans="1:3" ht="15.75">
      <c r="A269" s="54"/>
      <c r="C269" s="48"/>
    </row>
    <row r="270" spans="1:3" ht="15.75">
      <c r="A270" s="54"/>
      <c r="C270" s="48"/>
    </row>
    <row r="271" spans="1:3" ht="15.75">
      <c r="A271" s="54"/>
      <c r="C271" s="48"/>
    </row>
    <row r="272" spans="1:3" ht="15.75">
      <c r="A272" s="54"/>
      <c r="C272" s="48"/>
    </row>
    <row r="273" spans="1:3" ht="15.75">
      <c r="A273" s="54"/>
      <c r="C273" s="48"/>
    </row>
    <row r="274" spans="1:3" ht="15.75">
      <c r="A274" s="54"/>
      <c r="C274" s="48"/>
    </row>
    <row r="275" spans="1:3" ht="15.75">
      <c r="A275" s="54"/>
      <c r="C275" s="48"/>
    </row>
    <row r="276" spans="1:3" ht="15.75">
      <c r="A276" s="54"/>
      <c r="C276" s="48"/>
    </row>
    <row r="277" spans="1:3" ht="15.75">
      <c r="A277" s="54"/>
      <c r="C277" s="48"/>
    </row>
    <row r="278" spans="1:3" ht="15.75">
      <c r="A278" s="54"/>
      <c r="C278" s="48"/>
    </row>
    <row r="279" spans="1:3" ht="15.75">
      <c r="A279" s="54"/>
      <c r="C279" s="48"/>
    </row>
    <row r="280" spans="1:3" ht="15.75">
      <c r="A280" s="54"/>
      <c r="C280" s="48"/>
    </row>
    <row r="281" spans="1:3" ht="15.75">
      <c r="A281" s="54"/>
      <c r="C281" s="48"/>
    </row>
    <row r="282" spans="1:3" ht="15.75">
      <c r="A282" s="54"/>
      <c r="C282" s="48"/>
    </row>
    <row r="283" spans="1:3" ht="15.75">
      <c r="A283" s="54"/>
      <c r="C283" s="48"/>
    </row>
    <row r="284" spans="1:3" ht="15.75">
      <c r="A284" s="54"/>
      <c r="C284" s="48"/>
    </row>
    <row r="285" spans="1:3" ht="15.75">
      <c r="A285" s="54"/>
      <c r="C285" s="48"/>
    </row>
    <row r="286" spans="1:3" ht="15.75">
      <c r="A286" s="54"/>
      <c r="C286" s="48"/>
    </row>
    <row r="287" spans="1:3" ht="15.75">
      <c r="A287" s="54"/>
      <c r="C287" s="48"/>
    </row>
    <row r="288" spans="1:3" ht="15.75">
      <c r="A288" s="54"/>
      <c r="C288" s="48"/>
    </row>
    <row r="289" spans="1:3" ht="15.75">
      <c r="A289" s="54"/>
      <c r="C289" s="48"/>
    </row>
    <row r="290" spans="1:3" ht="15.75">
      <c r="A290" s="54"/>
      <c r="C290" s="48"/>
    </row>
    <row r="291" spans="1:3" ht="15.75">
      <c r="A291" s="54"/>
      <c r="C291" s="48"/>
    </row>
    <row r="292" spans="1:3" ht="15.75">
      <c r="A292" s="54"/>
      <c r="C292" s="48"/>
    </row>
    <row r="293" spans="1:3" ht="15.75">
      <c r="A293" s="54"/>
      <c r="C293" s="48"/>
    </row>
    <row r="294" spans="1:3" ht="15.75">
      <c r="A294" s="54"/>
      <c r="C294" s="48"/>
    </row>
    <row r="295" spans="1:3" ht="15.75">
      <c r="A295" s="54"/>
      <c r="C295" s="48"/>
    </row>
    <row r="296" spans="1:3" ht="15.75">
      <c r="A296" s="54"/>
      <c r="C296" s="48"/>
    </row>
    <row r="297" spans="1:3" ht="15.75">
      <c r="A297" s="54"/>
      <c r="C297" s="48"/>
    </row>
    <row r="298" spans="1:3" ht="15.75">
      <c r="A298" s="54"/>
      <c r="C298" s="48"/>
    </row>
    <row r="299" spans="1:3" ht="15.75">
      <c r="A299" s="54"/>
      <c r="C299" s="48"/>
    </row>
    <row r="300" spans="1:3" ht="15.75">
      <c r="A300" s="54"/>
      <c r="C300" s="48"/>
    </row>
    <row r="301" spans="1:3" ht="15.75">
      <c r="A301" s="54"/>
      <c r="C301" s="48"/>
    </row>
    <row r="302" spans="1:3" ht="15.75">
      <c r="A302" s="54"/>
      <c r="C302" s="48"/>
    </row>
    <row r="303" spans="1:3" ht="15.75">
      <c r="A303" s="54"/>
      <c r="C303" s="48"/>
    </row>
    <row r="304" spans="1:3" ht="15.75">
      <c r="A304" s="54"/>
      <c r="C304" s="48"/>
    </row>
    <row r="305" spans="1:3" ht="15.75">
      <c r="A305" s="54"/>
      <c r="C305" s="48"/>
    </row>
    <row r="306" spans="1:3" ht="15.75">
      <c r="A306" s="54"/>
      <c r="C306" s="48"/>
    </row>
    <row r="307" spans="1:3" ht="15.75">
      <c r="A307" s="54"/>
      <c r="C307" s="48"/>
    </row>
    <row r="308" spans="1:3" ht="15.75">
      <c r="A308" s="54"/>
      <c r="C308" s="48"/>
    </row>
    <row r="309" spans="1:3" ht="15.75">
      <c r="A309" s="54"/>
      <c r="C309" s="48"/>
    </row>
    <row r="310" spans="1:3" ht="15.75">
      <c r="A310" s="54"/>
      <c r="C310" s="48"/>
    </row>
    <row r="311" spans="1:3" ht="15.75">
      <c r="A311" s="54"/>
      <c r="C311" s="48"/>
    </row>
    <row r="312" spans="1:3" ht="15.75">
      <c r="A312" s="54"/>
      <c r="C312" s="48"/>
    </row>
    <row r="313" spans="1:3" ht="15.75">
      <c r="A313" s="54"/>
      <c r="C313" s="48"/>
    </row>
    <row r="314" spans="1:3" ht="15.75">
      <c r="A314" s="54"/>
      <c r="C314" s="48"/>
    </row>
    <row r="315" spans="1:3" ht="15.75">
      <c r="A315" s="54"/>
      <c r="C315" s="48"/>
    </row>
    <row r="316" spans="1:3" ht="15.75">
      <c r="A316" s="54"/>
      <c r="C316" s="48"/>
    </row>
    <row r="317" spans="1:3" ht="15.75">
      <c r="A317" s="54"/>
      <c r="C317" s="48"/>
    </row>
    <row r="318" spans="1:3" ht="15.75">
      <c r="A318" s="54"/>
      <c r="C318" s="48"/>
    </row>
    <row r="319" spans="1:3" ht="15.75">
      <c r="A319" s="54"/>
      <c r="C319" s="48"/>
    </row>
    <row r="320" spans="1:3" ht="15.75">
      <c r="A320" s="54"/>
      <c r="C320" s="48"/>
    </row>
    <row r="321" spans="1:3" ht="15.75">
      <c r="A321" s="54"/>
      <c r="C321" s="48"/>
    </row>
    <row r="322" spans="1:3" ht="15.75">
      <c r="A322" s="54"/>
      <c r="C322" s="48"/>
    </row>
    <row r="323" spans="1:3" ht="15.75">
      <c r="A323" s="54"/>
      <c r="C323" s="48"/>
    </row>
    <row r="324" spans="1:3" ht="15.75">
      <c r="A324" s="54"/>
      <c r="C324" s="48"/>
    </row>
    <row r="325" spans="1:3" ht="15.75">
      <c r="A325" s="54"/>
      <c r="C325" s="48"/>
    </row>
    <row r="326" spans="1:3" ht="15.75">
      <c r="A326" s="54"/>
      <c r="C326" s="48"/>
    </row>
    <row r="327" spans="1:3" ht="15.75">
      <c r="A327" s="54"/>
      <c r="C327" s="48"/>
    </row>
    <row r="328" spans="1:3" ht="15.75">
      <c r="A328" s="54"/>
      <c r="C328" s="48"/>
    </row>
    <row r="329" spans="1:3" ht="15.75">
      <c r="A329" s="54"/>
      <c r="C329" s="48"/>
    </row>
    <row r="330" spans="1:3" ht="15.75">
      <c r="A330" s="54"/>
      <c r="C330" s="48"/>
    </row>
    <row r="331" spans="1:3" ht="15.75">
      <c r="A331" s="54"/>
      <c r="C331" s="48"/>
    </row>
    <row r="332" spans="1:3" ht="15.75">
      <c r="A332" s="54"/>
      <c r="C332" s="48"/>
    </row>
    <row r="333" spans="1:3" ht="15.75">
      <c r="A333" s="54"/>
      <c r="C333" s="48"/>
    </row>
    <row r="334" spans="1:3" ht="15.75">
      <c r="A334" s="54"/>
      <c r="C334" s="48"/>
    </row>
    <row r="335" spans="1:3" ht="15.75">
      <c r="A335" s="54"/>
      <c r="C335" s="48"/>
    </row>
    <row r="336" spans="1:3" ht="15.75">
      <c r="A336" s="54"/>
      <c r="C336" s="48"/>
    </row>
    <row r="337" spans="1:3" ht="15.75">
      <c r="A337" s="54"/>
      <c r="C337" s="48"/>
    </row>
    <row r="338" spans="1:3" ht="15.75">
      <c r="A338" s="54"/>
      <c r="C338" s="48"/>
    </row>
    <row r="339" spans="1:3" ht="15.75">
      <c r="A339" s="54"/>
      <c r="C339" s="48"/>
    </row>
    <row r="340" spans="1:3" ht="15.75">
      <c r="A340" s="54"/>
      <c r="C340" s="48"/>
    </row>
    <row r="341" spans="1:3" ht="15.75">
      <c r="A341" s="54"/>
      <c r="C341" s="48"/>
    </row>
    <row r="342" spans="1:3" ht="15.75">
      <c r="A342" s="54"/>
      <c r="C342" s="48"/>
    </row>
    <row r="343" spans="1:3" ht="15.75">
      <c r="A343" s="54"/>
      <c r="C343" s="48"/>
    </row>
    <row r="344" spans="1:3" ht="15.75">
      <c r="A344" s="54"/>
      <c r="C344" s="48"/>
    </row>
    <row r="345" spans="1:3" ht="15.75">
      <c r="A345" s="54"/>
      <c r="C345" s="48"/>
    </row>
    <row r="346" spans="1:3" ht="15.75">
      <c r="A346" s="54"/>
      <c r="C346" s="48"/>
    </row>
    <row r="347" spans="1:3" ht="15.75">
      <c r="A347" s="54"/>
      <c r="C347" s="48"/>
    </row>
    <row r="348" spans="1:3" ht="15.75">
      <c r="A348" s="54"/>
      <c r="C348" s="48"/>
    </row>
    <row r="349" spans="1:3" ht="15.75">
      <c r="A349" s="54"/>
      <c r="C349" s="48"/>
    </row>
    <row r="350" spans="1:3" ht="15.75">
      <c r="A350" s="54"/>
      <c r="C350" s="48"/>
    </row>
    <row r="351" spans="1:3" ht="15.75">
      <c r="A351" s="54"/>
      <c r="C351" s="48"/>
    </row>
    <row r="352" spans="1:3" ht="15.75">
      <c r="A352" s="54"/>
      <c r="C352" s="48"/>
    </row>
    <row r="353" spans="1:3" ht="15.75">
      <c r="A353" s="54"/>
      <c r="C353" s="48"/>
    </row>
    <row r="354" spans="1:3" ht="15.75">
      <c r="A354" s="54"/>
      <c r="C354" s="48"/>
    </row>
    <row r="355" spans="1:3" ht="15.75">
      <c r="A355" s="54"/>
      <c r="C355" s="48"/>
    </row>
    <row r="356" spans="1:3" ht="15.75">
      <c r="A356" s="54"/>
      <c r="C356" s="48"/>
    </row>
    <row r="357" spans="1:3" ht="15.75">
      <c r="A357" s="54"/>
      <c r="C357" s="48"/>
    </row>
    <row r="358" spans="1:3" ht="15.75">
      <c r="A358" s="54"/>
      <c r="C358" s="48"/>
    </row>
    <row r="359" spans="1:3" ht="15.75">
      <c r="A359" s="54"/>
      <c r="C359" s="48"/>
    </row>
    <row r="360" spans="1:3" ht="15.75">
      <c r="A360" s="54"/>
      <c r="C360" s="48"/>
    </row>
    <row r="361" spans="1:3" ht="15.75">
      <c r="A361" s="54"/>
      <c r="C361" s="48"/>
    </row>
    <row r="362" spans="1:3" ht="15.75">
      <c r="A362" s="54"/>
      <c r="C362" s="48"/>
    </row>
    <row r="363" spans="1:3" ht="15.75">
      <c r="A363" s="54"/>
      <c r="C363" s="48"/>
    </row>
    <row r="364" spans="1:3" ht="15.75">
      <c r="A364" s="54"/>
      <c r="C364" s="48"/>
    </row>
    <row r="365" spans="1:3" ht="15.75">
      <c r="A365" s="54"/>
      <c r="C365" s="48"/>
    </row>
    <row r="366" spans="1:3" ht="15.75">
      <c r="A366" s="54"/>
      <c r="C366" s="48"/>
    </row>
    <row r="367" spans="1:3" ht="15.75">
      <c r="A367" s="54"/>
      <c r="C367" s="48"/>
    </row>
    <row r="368" spans="1:3" ht="15.75">
      <c r="A368" s="54"/>
      <c r="C368" s="48"/>
    </row>
    <row r="369" spans="1:3" ht="15.75">
      <c r="A369" s="54"/>
      <c r="C369" s="48"/>
    </row>
    <row r="370" spans="1:3" ht="15.75">
      <c r="A370" s="54"/>
      <c r="C370" s="48"/>
    </row>
    <row r="371" spans="1:3" ht="15.75">
      <c r="A371" s="54"/>
      <c r="C371" s="48"/>
    </row>
    <row r="372" spans="1:3" ht="15.75">
      <c r="A372" s="54"/>
      <c r="C372" s="48"/>
    </row>
    <row r="373" spans="1:3" ht="15.75">
      <c r="A373" s="54"/>
      <c r="C373" s="48"/>
    </row>
    <row r="374" spans="1:3" ht="15.75">
      <c r="A374" s="54"/>
      <c r="C374" s="48"/>
    </row>
    <row r="375" spans="1:3" ht="15.75">
      <c r="A375" s="54"/>
      <c r="C375" s="48"/>
    </row>
    <row r="376" spans="1:3" ht="15.75">
      <c r="A376" s="54"/>
      <c r="C376" s="48"/>
    </row>
    <row r="377" spans="1:3" ht="15.75">
      <c r="A377" s="54"/>
      <c r="C377" s="48"/>
    </row>
    <row r="378" spans="1:3" ht="15.75">
      <c r="A378" s="54"/>
      <c r="C378" s="48"/>
    </row>
    <row r="379" spans="1:3" ht="15.75">
      <c r="A379" s="54"/>
      <c r="C379" s="48"/>
    </row>
    <row r="380" spans="1:3" ht="15.75">
      <c r="A380" s="54"/>
      <c r="C380" s="48"/>
    </row>
    <row r="381" spans="1:3" ht="15.75">
      <c r="A381" s="54"/>
      <c r="C381" s="48"/>
    </row>
    <row r="382" spans="1:3" ht="15.75">
      <c r="A382" s="54"/>
      <c r="C382" s="48"/>
    </row>
    <row r="383" spans="1:3" ht="15.75">
      <c r="A383" s="54"/>
      <c r="C383" s="48"/>
    </row>
    <row r="384" spans="1:3" ht="15.75">
      <c r="A384" s="54"/>
      <c r="C384" s="48"/>
    </row>
    <row r="385" spans="1:3" ht="15.75">
      <c r="A385" s="54"/>
      <c r="C385" s="48"/>
    </row>
    <row r="386" spans="1:3" ht="15.75">
      <c r="A386" s="54"/>
      <c r="C386" s="48"/>
    </row>
    <row r="387" spans="1:3" ht="15.75">
      <c r="A387" s="54"/>
      <c r="C387" s="48"/>
    </row>
    <row r="388" spans="1:3" ht="15.75">
      <c r="A388" s="54"/>
      <c r="C388" s="48"/>
    </row>
    <row r="389" spans="1:3" ht="15.75">
      <c r="A389" s="54"/>
      <c r="C389" s="48"/>
    </row>
    <row r="390" spans="1:3" ht="15.75">
      <c r="A390" s="54"/>
      <c r="C390" s="48"/>
    </row>
    <row r="391" spans="1:3" ht="15.75">
      <c r="A391" s="54"/>
      <c r="C391" s="48"/>
    </row>
    <row r="392" spans="1:3" ht="15.75">
      <c r="A392" s="54"/>
      <c r="C392" s="48"/>
    </row>
    <row r="393" spans="1:3" ht="15.75">
      <c r="A393" s="54"/>
      <c r="C393" s="48"/>
    </row>
    <row r="394" spans="1:3" ht="15.75">
      <c r="A394" s="54"/>
      <c r="C394" s="48"/>
    </row>
    <row r="395" spans="1:3" ht="15.75">
      <c r="A395" s="54"/>
      <c r="C395" s="48"/>
    </row>
    <row r="396" spans="1:3" ht="15.75">
      <c r="A396" s="54"/>
      <c r="C396" s="48"/>
    </row>
    <row r="397" spans="1:3" ht="15.75">
      <c r="A397" s="54"/>
      <c r="C397" s="48"/>
    </row>
    <row r="398" spans="1:3" ht="15.75">
      <c r="A398" s="54"/>
      <c r="C398" s="48"/>
    </row>
    <row r="399" spans="1:3" ht="15.75">
      <c r="A399" s="54"/>
      <c r="C399" s="48"/>
    </row>
    <row r="400" spans="1:3" ht="15.75">
      <c r="A400" s="54"/>
      <c r="C400" s="48"/>
    </row>
    <row r="401" spans="1:3" ht="15.75">
      <c r="A401" s="54"/>
      <c r="C401" s="48"/>
    </row>
    <row r="402" spans="1:3" ht="15.75">
      <c r="A402" s="54"/>
      <c r="C402" s="48"/>
    </row>
    <row r="403" spans="1:3" ht="15.75">
      <c r="A403" s="54"/>
      <c r="C403" s="48"/>
    </row>
    <row r="404" spans="1:3" ht="15.75">
      <c r="A404" s="54"/>
      <c r="C404" s="48"/>
    </row>
    <row r="405" spans="1:3" ht="15.75">
      <c r="A405" s="54"/>
      <c r="C405" s="48"/>
    </row>
    <row r="406" spans="1:3" ht="15.75">
      <c r="A406" s="54"/>
      <c r="C406" s="48"/>
    </row>
    <row r="407" spans="1:3" ht="15.75">
      <c r="A407" s="54"/>
      <c r="C407" s="48"/>
    </row>
    <row r="408" spans="1:3" ht="15.75">
      <c r="A408" s="54"/>
      <c r="C408" s="48"/>
    </row>
    <row r="409" spans="1:3" ht="15.75">
      <c r="A409" s="54"/>
      <c r="C409" s="48"/>
    </row>
    <row r="410" spans="1:3" ht="15.75">
      <c r="A410" s="54"/>
      <c r="C410" s="48"/>
    </row>
    <row r="411" spans="1:3" ht="15.75">
      <c r="A411" s="54"/>
      <c r="C411" s="48"/>
    </row>
    <row r="412" spans="1:3" ht="15.75">
      <c r="A412" s="54"/>
      <c r="C412" s="48"/>
    </row>
    <row r="413" spans="1:3" ht="15.75">
      <c r="A413" s="54"/>
      <c r="C413" s="48"/>
    </row>
    <row r="414" spans="1:3" ht="15.75">
      <c r="A414" s="54"/>
      <c r="C414" s="48"/>
    </row>
    <row r="415" spans="1:3" ht="15.75">
      <c r="A415" s="54"/>
      <c r="C415" s="48"/>
    </row>
    <row r="416" spans="1:3" ht="15.75">
      <c r="A416" s="54"/>
      <c r="C416" s="48"/>
    </row>
    <row r="417" spans="1:3" ht="15.75">
      <c r="A417" s="54"/>
      <c r="C417" s="48"/>
    </row>
    <row r="418" spans="1:3" ht="15.75">
      <c r="A418" s="54"/>
      <c r="C418" s="48"/>
    </row>
    <row r="419" spans="1:3" ht="15.75">
      <c r="A419" s="54"/>
      <c r="C419" s="48"/>
    </row>
    <row r="420" spans="1:3" ht="15.75">
      <c r="A420" s="54"/>
      <c r="C420" s="48"/>
    </row>
    <row r="421" spans="1:3" ht="15.75">
      <c r="A421" s="54"/>
      <c r="C421" s="48"/>
    </row>
    <row r="422" spans="1:3" ht="15.75">
      <c r="A422" s="54"/>
      <c r="C422" s="48"/>
    </row>
    <row r="423" spans="1:3" ht="15.75">
      <c r="A423" s="54"/>
      <c r="C423" s="48"/>
    </row>
    <row r="424" spans="1:3" ht="15.75">
      <c r="A424" s="54"/>
      <c r="C424" s="48"/>
    </row>
    <row r="425" spans="1:3" ht="15.75">
      <c r="A425" s="54"/>
      <c r="C425" s="48"/>
    </row>
    <row r="426" spans="1:3" ht="15.75">
      <c r="A426" s="54"/>
      <c r="C426" s="48"/>
    </row>
    <row r="427" spans="1:3" ht="15.75">
      <c r="A427" s="54"/>
      <c r="C427" s="48"/>
    </row>
    <row r="428" spans="1:3" ht="15.75">
      <c r="A428" s="54"/>
      <c r="C428" s="48"/>
    </row>
    <row r="429" spans="1:3" ht="15.75">
      <c r="A429" s="54"/>
      <c r="C429" s="48"/>
    </row>
    <row r="430" spans="1:3" ht="15.75">
      <c r="A430" s="54"/>
      <c r="C430" s="48"/>
    </row>
    <row r="431" spans="1:3" ht="15.75">
      <c r="A431" s="54"/>
      <c r="C431" s="48"/>
    </row>
    <row r="432" spans="1:3" ht="15.75">
      <c r="A432" s="54"/>
      <c r="C432" s="48"/>
    </row>
    <row r="433" spans="1:3" ht="15.75">
      <c r="A433" s="54"/>
      <c r="C433" s="48"/>
    </row>
    <row r="434" spans="1:3" ht="15.75">
      <c r="A434" s="54"/>
      <c r="C434" s="48"/>
    </row>
    <row r="435" spans="1:3" ht="15.75">
      <c r="A435" s="54"/>
      <c r="C435" s="48"/>
    </row>
    <row r="436" spans="1:3" ht="15.75">
      <c r="A436" s="54"/>
      <c r="C436" s="48"/>
    </row>
    <row r="437" spans="1:3" ht="15.75">
      <c r="A437" s="54"/>
      <c r="C437" s="48"/>
    </row>
    <row r="438" spans="1:3" ht="15.75">
      <c r="A438" s="54"/>
      <c r="C438" s="48"/>
    </row>
    <row r="439" spans="1:3" ht="15.75">
      <c r="A439" s="54"/>
      <c r="C439" s="48"/>
    </row>
    <row r="440" spans="1:3" ht="15.75">
      <c r="A440" s="54"/>
      <c r="C440" s="48"/>
    </row>
    <row r="441" spans="1:3" ht="15.75">
      <c r="A441" s="54"/>
      <c r="C441" s="48"/>
    </row>
    <row r="442" spans="1:3" ht="15.75">
      <c r="A442" s="54"/>
      <c r="C442" s="48"/>
    </row>
    <row r="443" spans="1:3" ht="15.75">
      <c r="A443" s="54"/>
      <c r="C443" s="48"/>
    </row>
    <row r="444" spans="1:3" ht="15.75">
      <c r="A444" s="54"/>
      <c r="C444" s="48"/>
    </row>
    <row r="445" spans="1:3" ht="15.75">
      <c r="A445" s="54"/>
      <c r="C445" s="48"/>
    </row>
    <row r="446" spans="1:3" ht="15.75">
      <c r="A446" s="54"/>
      <c r="C446" s="48"/>
    </row>
    <row r="447" spans="1:3" ht="15.75">
      <c r="A447" s="54"/>
      <c r="C447" s="48"/>
    </row>
    <row r="448" spans="1:3" ht="15.75">
      <c r="A448" s="54"/>
      <c r="C448" s="48"/>
    </row>
    <row r="449" spans="1:3" ht="15.75">
      <c r="A449" s="54"/>
      <c r="C449" s="48"/>
    </row>
    <row r="450" spans="1:3" ht="15.75">
      <c r="A450" s="54"/>
      <c r="C450" s="48"/>
    </row>
    <row r="451" spans="1:3" ht="15.75">
      <c r="A451" s="54"/>
      <c r="C451" s="48"/>
    </row>
    <row r="452" spans="1:3" ht="15.75">
      <c r="A452" s="54"/>
      <c r="C452" s="48"/>
    </row>
    <row r="453" spans="1:3" ht="15.75">
      <c r="A453" s="54"/>
      <c r="C453" s="48"/>
    </row>
    <row r="454" spans="1:3" ht="15.75">
      <c r="A454" s="54"/>
      <c r="C454" s="48"/>
    </row>
    <row r="455" spans="1:3" ht="15.75">
      <c r="A455" s="54"/>
      <c r="C455" s="48"/>
    </row>
    <row r="456" spans="1:3" ht="15.75">
      <c r="A456" s="54"/>
      <c r="C456" s="48"/>
    </row>
    <row r="457" spans="1:3" ht="15.75">
      <c r="A457" s="54"/>
      <c r="C457" s="48"/>
    </row>
    <row r="458" spans="1:3" ht="15.75">
      <c r="A458" s="54"/>
      <c r="C458" s="48"/>
    </row>
    <row r="459" spans="1:3" ht="15.75">
      <c r="A459" s="54"/>
      <c r="C459" s="48"/>
    </row>
    <row r="460" spans="1:3" ht="15.75">
      <c r="A460" s="54"/>
      <c r="C460" s="48"/>
    </row>
    <row r="461" spans="1:3" ht="15.75">
      <c r="A461" s="54"/>
      <c r="C461" s="48"/>
    </row>
    <row r="462" spans="1:3" ht="15.75">
      <c r="A462" s="54"/>
      <c r="C462" s="48"/>
    </row>
    <row r="463" spans="1:3" ht="15.75">
      <c r="A463" s="54"/>
      <c r="C463" s="48"/>
    </row>
    <row r="464" spans="1:3" ht="15.75">
      <c r="A464" s="54"/>
      <c r="C464" s="48"/>
    </row>
    <row r="465" spans="1:3" ht="15.75">
      <c r="A465" s="54"/>
      <c r="C465" s="48"/>
    </row>
    <row r="466" spans="1:3" ht="15.75">
      <c r="A466" s="54"/>
      <c r="C466" s="48"/>
    </row>
    <row r="467" spans="1:3" ht="15.75">
      <c r="A467" s="54"/>
      <c r="C467" s="48"/>
    </row>
    <row r="468" spans="1:3" ht="15.75">
      <c r="A468" s="54"/>
      <c r="C468" s="48"/>
    </row>
    <row r="469" spans="1:3" ht="15.75">
      <c r="A469" s="54"/>
      <c r="C469" s="48"/>
    </row>
    <row r="470" spans="1:3" ht="15.75">
      <c r="A470" s="54"/>
      <c r="C470" s="48"/>
    </row>
    <row r="471" spans="1:3" ht="15.75">
      <c r="A471" s="54"/>
      <c r="C471" s="48"/>
    </row>
    <row r="472" spans="1:3" ht="15.75">
      <c r="A472" s="54"/>
      <c r="C472" s="48"/>
    </row>
    <row r="473" spans="1:3" ht="15.75">
      <c r="A473" s="54"/>
      <c r="C473" s="48"/>
    </row>
    <row r="474" spans="1:3" ht="15.75">
      <c r="A474" s="54"/>
      <c r="C474" s="48"/>
    </row>
    <row r="475" spans="1:3" ht="15.75">
      <c r="A475" s="54"/>
      <c r="C475" s="48"/>
    </row>
    <row r="476" spans="1:3" ht="15.75">
      <c r="A476" s="54"/>
      <c r="C476" s="48"/>
    </row>
    <row r="477" spans="1:3" ht="15.75">
      <c r="A477" s="54"/>
      <c r="C477" s="48"/>
    </row>
    <row r="478" spans="1:3" ht="15.75">
      <c r="A478" s="54"/>
      <c r="C478" s="48"/>
    </row>
    <row r="479" spans="1:3" ht="15.75">
      <c r="A479" s="54"/>
      <c r="C479" s="48"/>
    </row>
    <row r="480" spans="1:3" ht="15.75">
      <c r="A480" s="54"/>
      <c r="C480" s="48"/>
    </row>
    <row r="481" spans="1:3" ht="15.75">
      <c r="A481" s="54"/>
      <c r="C481" s="48"/>
    </row>
    <row r="482" spans="1:3" ht="15.75">
      <c r="A482" s="54"/>
      <c r="C482" s="48"/>
    </row>
    <row r="483" spans="1:3" ht="15.75">
      <c r="A483" s="54"/>
      <c r="C483" s="48"/>
    </row>
    <row r="484" spans="1:3" ht="15.75">
      <c r="A484" s="54"/>
      <c r="C484" s="48"/>
    </row>
    <row r="485" spans="1:3" ht="15.75">
      <c r="A485" s="54"/>
      <c r="C485" s="48"/>
    </row>
    <row r="486" spans="1:3" ht="15.75">
      <c r="A486" s="54"/>
      <c r="C486" s="48"/>
    </row>
    <row r="487" spans="1:3" ht="15.75">
      <c r="A487" s="54"/>
      <c r="C487" s="48"/>
    </row>
    <row r="488" spans="1:3" ht="15.75">
      <c r="A488" s="54"/>
      <c r="C488" s="48"/>
    </row>
    <row r="489" spans="1:3" ht="15.75">
      <c r="A489" s="54"/>
      <c r="C489" s="48"/>
    </row>
    <row r="490" spans="1:3" ht="15.75">
      <c r="A490" s="54"/>
      <c r="C490" s="48"/>
    </row>
    <row r="491" spans="1:3" ht="15.75">
      <c r="A491" s="54"/>
      <c r="C491" s="48"/>
    </row>
    <row r="492" spans="1:3" ht="15.75">
      <c r="A492" s="54"/>
      <c r="C492" s="48"/>
    </row>
    <row r="493" spans="1:3" ht="15.75">
      <c r="A493" s="54"/>
      <c r="C493" s="48"/>
    </row>
    <row r="494" spans="1:3" ht="15.75">
      <c r="A494" s="54"/>
      <c r="C494" s="48"/>
    </row>
    <row r="495" spans="1:3" ht="15.75">
      <c r="A495" s="54"/>
      <c r="C495" s="48"/>
    </row>
    <row r="496" spans="1:3" ht="15.75">
      <c r="A496" s="54"/>
      <c r="C496" s="48"/>
    </row>
    <row r="497" spans="1:3" ht="15.75">
      <c r="A497" s="54"/>
      <c r="C497" s="48"/>
    </row>
    <row r="498" spans="1:3" ht="15.75">
      <c r="A498" s="54"/>
      <c r="C498" s="48"/>
    </row>
    <row r="499" spans="1:3" ht="15.75">
      <c r="A499" s="54"/>
      <c r="C499" s="48"/>
    </row>
    <row r="500" spans="1:3" ht="15.75">
      <c r="A500" s="54"/>
      <c r="C500" s="48"/>
    </row>
    <row r="501" spans="1:3" ht="15.75">
      <c r="A501" s="54"/>
      <c r="C501" s="48"/>
    </row>
    <row r="502" spans="1:3" ht="15.75">
      <c r="A502" s="54"/>
      <c r="C502" s="48"/>
    </row>
    <row r="503" spans="1:3" ht="15.75">
      <c r="A503" s="54"/>
      <c r="C503" s="48"/>
    </row>
    <row r="504" spans="1:3" ht="15.75">
      <c r="A504" s="54"/>
      <c r="C504" s="48"/>
    </row>
    <row r="505" spans="1:3" ht="15.75">
      <c r="A505" s="54"/>
      <c r="C505" s="48"/>
    </row>
    <row r="506" spans="1:3" ht="15.75">
      <c r="A506" s="54"/>
      <c r="C506" s="48"/>
    </row>
    <row r="507" spans="1:3" ht="15.75">
      <c r="A507" s="54"/>
      <c r="C507" s="48"/>
    </row>
    <row r="508" spans="1:3" ht="15.75">
      <c r="A508" s="54"/>
      <c r="C508" s="48"/>
    </row>
    <row r="509" spans="1:3" ht="15.75">
      <c r="A509" s="54"/>
      <c r="C509" s="48"/>
    </row>
    <row r="510" spans="1:3" ht="15.75">
      <c r="A510" s="54"/>
      <c r="C510" s="48"/>
    </row>
    <row r="511" spans="1:3" ht="15.75">
      <c r="A511" s="54"/>
      <c r="C511" s="48"/>
    </row>
    <row r="512" spans="1:3" ht="15.75">
      <c r="A512" s="54"/>
      <c r="C512" s="48"/>
    </row>
    <row r="513" spans="1:3" ht="15.75">
      <c r="A513" s="54"/>
      <c r="C513" s="48"/>
    </row>
    <row r="514" spans="1:3" ht="15.75">
      <c r="A514" s="54"/>
      <c r="C514" s="48"/>
    </row>
    <row r="515" spans="1:3" ht="15.75">
      <c r="A515" s="54"/>
      <c r="C515" s="48"/>
    </row>
    <row r="516" spans="1:3" ht="15.75">
      <c r="A516" s="54"/>
      <c r="C516" s="48"/>
    </row>
    <row r="517" spans="1:3" ht="15.75">
      <c r="A517" s="54"/>
      <c r="C517" s="48"/>
    </row>
    <row r="518" spans="1:3" ht="15.75">
      <c r="A518" s="54"/>
      <c r="C518" s="48"/>
    </row>
    <row r="519" spans="1:3" ht="15.75">
      <c r="A519" s="54"/>
      <c r="C519" s="48"/>
    </row>
    <row r="520" spans="1:3" ht="15.75">
      <c r="A520" s="54"/>
      <c r="C520" s="48"/>
    </row>
    <row r="521" spans="1:3" ht="15.75">
      <c r="A521" s="54"/>
      <c r="C521" s="48"/>
    </row>
    <row r="522" spans="1:3" ht="15.75">
      <c r="A522" s="54"/>
      <c r="C522" s="48"/>
    </row>
    <row r="523" spans="1:3" ht="15.75">
      <c r="A523" s="54"/>
      <c r="C523" s="48"/>
    </row>
    <row r="524" spans="1:3" ht="15.75">
      <c r="A524" s="54"/>
      <c r="C524" s="48"/>
    </row>
    <row r="525" spans="1:3" ht="15.75">
      <c r="A525" s="54"/>
      <c r="C525" s="48"/>
    </row>
    <row r="526" spans="1:3" ht="15.75">
      <c r="A526" s="54"/>
      <c r="C526" s="48"/>
    </row>
    <row r="527" spans="1:3" ht="15.75">
      <c r="A527" s="54"/>
      <c r="C527" s="48"/>
    </row>
    <row r="528" spans="1:3" ht="15.75">
      <c r="A528" s="54"/>
      <c r="C528" s="48"/>
    </row>
    <row r="529" spans="1:3" ht="15.75">
      <c r="A529" s="54"/>
      <c r="C529" s="48"/>
    </row>
    <row r="530" spans="1:3" ht="15.75">
      <c r="A530" s="54"/>
      <c r="C530" s="48"/>
    </row>
    <row r="531" spans="1:3" ht="15.75">
      <c r="A531" s="54"/>
      <c r="C531" s="48"/>
    </row>
    <row r="532" spans="1:3" ht="15.75">
      <c r="A532" s="54"/>
      <c r="C532" s="48"/>
    </row>
    <row r="533" spans="1:3" ht="15.75">
      <c r="A533" s="54"/>
      <c r="C533" s="48"/>
    </row>
    <row r="534" spans="1:3" ht="15.75">
      <c r="A534" s="54"/>
      <c r="C534" s="48"/>
    </row>
    <row r="535" spans="1:3" ht="15.75">
      <c r="A535" s="54"/>
      <c r="C535" s="48"/>
    </row>
    <row r="536" spans="1:3" ht="15.75">
      <c r="A536" s="54"/>
      <c r="C536" s="48"/>
    </row>
    <row r="537" spans="1:3" ht="15.75">
      <c r="A537" s="54"/>
      <c r="C537" s="48"/>
    </row>
    <row r="538" spans="1:3" ht="15.75">
      <c r="A538" s="54"/>
      <c r="C538" s="48"/>
    </row>
    <row r="539" spans="1:3" ht="15.75">
      <c r="A539" s="54"/>
      <c r="C539" s="48"/>
    </row>
    <row r="540" spans="1:3" ht="15.75">
      <c r="A540" s="54"/>
      <c r="C540" s="48"/>
    </row>
    <row r="541" spans="1:3" ht="15.75">
      <c r="A541" s="54"/>
      <c r="C541" s="48"/>
    </row>
    <row r="542" spans="1:3" ht="15.75">
      <c r="A542" s="54"/>
      <c r="C542" s="48"/>
    </row>
    <row r="543" spans="1:3" ht="15.75">
      <c r="A543" s="54"/>
      <c r="C543" s="48"/>
    </row>
    <row r="544" spans="1:3" ht="15.75">
      <c r="A544" s="54"/>
      <c r="C544" s="48"/>
    </row>
    <row r="545" spans="1:3" ht="15.75">
      <c r="A545" s="54"/>
      <c r="C545" s="48"/>
    </row>
    <row r="546" spans="1:3" ht="15.75">
      <c r="A546" s="54"/>
      <c r="C546" s="48"/>
    </row>
    <row r="547" spans="1:3" ht="15.75">
      <c r="A547" s="54"/>
      <c r="C547" s="48"/>
    </row>
    <row r="548" spans="1:3" ht="15.75">
      <c r="A548" s="54"/>
      <c r="C548" s="48"/>
    </row>
    <row r="549" spans="1:3" ht="15.75">
      <c r="A549" s="54"/>
      <c r="C549" s="48"/>
    </row>
    <row r="550" spans="1:3" ht="15.75">
      <c r="A550" s="54"/>
      <c r="C550" s="48"/>
    </row>
    <row r="551" spans="1:3" ht="15.75">
      <c r="A551" s="54"/>
      <c r="C551" s="48"/>
    </row>
    <row r="552" spans="1:3" ht="15.75">
      <c r="A552" s="54"/>
      <c r="C552" s="48"/>
    </row>
    <row r="553" spans="1:3" ht="15.75">
      <c r="A553" s="54"/>
      <c r="C553" s="48"/>
    </row>
    <row r="554" spans="1:3" ht="15.75">
      <c r="A554" s="54"/>
      <c r="C554" s="48"/>
    </row>
    <row r="555" spans="1:3" ht="15.75">
      <c r="A555" s="54"/>
      <c r="C555" s="48"/>
    </row>
    <row r="556" spans="1:3" ht="15.75">
      <c r="A556" s="54"/>
      <c r="C556" s="48"/>
    </row>
    <row r="557" spans="1:3" ht="15.75">
      <c r="A557" s="54"/>
      <c r="C557" s="48"/>
    </row>
    <row r="558" spans="1:3" ht="15.75">
      <c r="A558" s="54"/>
      <c r="C558" s="48"/>
    </row>
    <row r="559" spans="1:3" ht="15.75">
      <c r="A559" s="54"/>
      <c r="C559" s="48"/>
    </row>
    <row r="560" spans="1:3" ht="15.75">
      <c r="A560" s="54"/>
      <c r="C560" s="48"/>
    </row>
    <row r="561" spans="1:3" ht="15.75">
      <c r="A561" s="54"/>
      <c r="C561" s="48"/>
    </row>
    <row r="562" spans="1:3" ht="15.75">
      <c r="A562" s="54"/>
      <c r="C562" s="48"/>
    </row>
    <row r="563" spans="1:3" ht="15.75">
      <c r="A563" s="54"/>
      <c r="C563" s="48"/>
    </row>
    <row r="564" spans="1:3" ht="15.75">
      <c r="A564" s="54"/>
      <c r="C564" s="48"/>
    </row>
    <row r="565" spans="1:3" ht="15.75">
      <c r="A565" s="54"/>
      <c r="C565" s="48"/>
    </row>
    <row r="566" spans="1:3" ht="15.75">
      <c r="A566" s="54"/>
      <c r="C566" s="48"/>
    </row>
    <row r="567" spans="1:3" ht="15.75">
      <c r="A567" s="54"/>
      <c r="C567" s="48"/>
    </row>
    <row r="568" spans="1:3" ht="15.75">
      <c r="A568" s="54"/>
      <c r="C568" s="48"/>
    </row>
    <row r="569" spans="1:3" ht="15.75">
      <c r="A569" s="54"/>
      <c r="C569" s="48"/>
    </row>
    <row r="570" spans="1:3" ht="15.75">
      <c r="A570" s="54"/>
      <c r="C570" s="48"/>
    </row>
    <row r="571" spans="1:3" ht="15.75">
      <c r="A571" s="54"/>
      <c r="C571" s="48"/>
    </row>
    <row r="572" spans="1:3" ht="15.75">
      <c r="A572" s="54"/>
      <c r="C572" s="48"/>
    </row>
    <row r="573" spans="1:3" ht="15.75">
      <c r="A573" s="54"/>
      <c r="C573" s="48"/>
    </row>
    <row r="574" spans="1:3" ht="15.75">
      <c r="A574" s="54"/>
      <c r="C574" s="48"/>
    </row>
    <row r="575" spans="1:3" ht="15.75">
      <c r="A575" s="54"/>
      <c r="C575" s="48"/>
    </row>
    <row r="576" spans="1:3" ht="15.75">
      <c r="A576" s="54"/>
      <c r="C576" s="48"/>
    </row>
    <row r="577" spans="1:3" ht="15.75">
      <c r="A577" s="54"/>
      <c r="C577" s="48"/>
    </row>
    <row r="578" spans="1:3" ht="15.75">
      <c r="A578" s="54"/>
      <c r="C578" s="48"/>
    </row>
    <row r="579" spans="1:3" ht="15.75">
      <c r="A579" s="54"/>
      <c r="C579" s="48"/>
    </row>
    <row r="580" spans="1:3" ht="15.75">
      <c r="A580" s="54"/>
      <c r="C580" s="48"/>
    </row>
    <row r="581" spans="1:3" ht="15.75">
      <c r="A581" s="54"/>
      <c r="C581" s="48"/>
    </row>
    <row r="582" spans="1:3" ht="15.75">
      <c r="A582" s="54"/>
      <c r="C582" s="48"/>
    </row>
    <row r="583" spans="1:3" ht="15.75">
      <c r="A583" s="54"/>
      <c r="C583" s="48"/>
    </row>
    <row r="584" spans="1:3" ht="15.75">
      <c r="A584" s="54"/>
      <c r="C584" s="48"/>
    </row>
    <row r="585" spans="1:3" ht="15.75">
      <c r="A585" s="54"/>
      <c r="C585" s="48"/>
    </row>
    <row r="586" spans="1:3" ht="15.75">
      <c r="A586" s="54"/>
      <c r="C586" s="48"/>
    </row>
    <row r="587" spans="1:3" ht="15.75">
      <c r="A587" s="54"/>
      <c r="C587" s="48"/>
    </row>
    <row r="588" spans="1:3" ht="15.75">
      <c r="A588" s="54"/>
      <c r="C588" s="48"/>
    </row>
    <row r="589" spans="1:3" ht="15.75">
      <c r="A589" s="54"/>
      <c r="C589" s="48"/>
    </row>
    <row r="590" spans="1:3" ht="15.75">
      <c r="A590" s="54"/>
      <c r="C590" s="48"/>
    </row>
    <row r="591" spans="1:3" ht="15.75">
      <c r="A591" s="54"/>
      <c r="C591" s="48"/>
    </row>
    <row r="592" spans="1:3" ht="15.75">
      <c r="A592" s="54"/>
      <c r="C592" s="48"/>
    </row>
    <row r="593" spans="1:3" ht="15.75">
      <c r="A593" s="54"/>
      <c r="C593" s="48"/>
    </row>
    <row r="594" spans="1:3" ht="15.75">
      <c r="A594" s="54"/>
      <c r="C594" s="48"/>
    </row>
    <row r="595" spans="1:3" ht="15.75">
      <c r="A595" s="54"/>
      <c r="C595" s="48"/>
    </row>
    <row r="596" spans="1:3" ht="15.75">
      <c r="A596" s="54"/>
      <c r="C596" s="48"/>
    </row>
    <row r="597" spans="1:3" ht="15.75">
      <c r="A597" s="54"/>
      <c r="C597" s="48"/>
    </row>
    <row r="598" spans="1:3" ht="15.75">
      <c r="A598" s="54"/>
      <c r="C598" s="48"/>
    </row>
    <row r="599" spans="1:3" ht="15.75">
      <c r="A599" s="54"/>
      <c r="C599" s="48"/>
    </row>
    <row r="600" spans="1:3" ht="15.75">
      <c r="A600" s="54"/>
      <c r="C600" s="48"/>
    </row>
    <row r="601" spans="1:3" ht="15.75">
      <c r="A601" s="54"/>
      <c r="C601" s="48"/>
    </row>
    <row r="602" spans="1:3" ht="15.75">
      <c r="A602" s="54"/>
      <c r="C602" s="48"/>
    </row>
    <row r="603" spans="1:3" ht="15.75">
      <c r="A603" s="54"/>
      <c r="C603" s="48"/>
    </row>
    <row r="604" spans="1:3" ht="15.75">
      <c r="A604" s="54"/>
      <c r="C604" s="48"/>
    </row>
    <row r="605" spans="1:3" ht="15.75">
      <c r="A605" s="54"/>
      <c r="C605" s="48"/>
    </row>
    <row r="606" spans="1:3" ht="15.75">
      <c r="A606" s="54"/>
      <c r="C606" s="48"/>
    </row>
    <row r="607" spans="1:3" ht="15.75">
      <c r="A607" s="54"/>
      <c r="C607" s="48"/>
    </row>
    <row r="608" spans="1:3" ht="15.75">
      <c r="A608" s="54"/>
      <c r="C608" s="48"/>
    </row>
    <row r="609" spans="1:3" ht="15.75">
      <c r="A609" s="54"/>
      <c r="C609" s="48"/>
    </row>
    <row r="610" spans="1:3" ht="15.75">
      <c r="A610" s="54"/>
      <c r="C610" s="48"/>
    </row>
    <row r="611" spans="1:3" ht="15.75">
      <c r="A611" s="54"/>
      <c r="C611" s="48"/>
    </row>
    <row r="612" spans="1:3" ht="15.75">
      <c r="A612" s="54"/>
      <c r="C612" s="48"/>
    </row>
    <row r="613" spans="1:3" ht="15.75">
      <c r="A613" s="54"/>
      <c r="C613" s="48"/>
    </row>
    <row r="614" spans="1:3" ht="15.75">
      <c r="A614" s="54"/>
      <c r="C614" s="48"/>
    </row>
    <row r="615" spans="1:3" ht="15.75">
      <c r="A615" s="54"/>
      <c r="C615" s="48"/>
    </row>
    <row r="616" spans="1:3" ht="15.75">
      <c r="A616" s="54"/>
      <c r="C616" s="48"/>
    </row>
    <row r="617" spans="1:3" ht="15.75">
      <c r="A617" s="54"/>
      <c r="C617" s="48"/>
    </row>
    <row r="618" spans="1:3" ht="15.75">
      <c r="A618" s="54"/>
      <c r="C618" s="48"/>
    </row>
    <row r="619" spans="1:3" ht="15.75">
      <c r="A619" s="54"/>
      <c r="C619" s="48"/>
    </row>
    <row r="620" spans="1:3" ht="15.75">
      <c r="A620" s="54"/>
      <c r="C620" s="48"/>
    </row>
    <row r="621" spans="1:3" ht="15.75">
      <c r="A621" s="54"/>
      <c r="C621" s="48"/>
    </row>
    <row r="622" spans="1:3" ht="15.75">
      <c r="A622" s="54"/>
      <c r="C622" s="48"/>
    </row>
    <row r="623" spans="1:3" ht="15.75">
      <c r="A623" s="54"/>
      <c r="C623" s="48"/>
    </row>
    <row r="624" spans="1:3" ht="15.75">
      <c r="A624" s="54"/>
      <c r="C624" s="48"/>
    </row>
    <row r="625" spans="1:3" ht="15.75">
      <c r="A625" s="54"/>
      <c r="C625" s="48"/>
    </row>
    <row r="626" spans="1:3" ht="15.75">
      <c r="A626" s="54"/>
      <c r="C626" s="48"/>
    </row>
    <row r="627" spans="1:3" ht="15.75">
      <c r="A627" s="54"/>
      <c r="C627" s="48"/>
    </row>
    <row r="628" spans="1:3" ht="15.75">
      <c r="A628" s="54"/>
      <c r="C628" s="48"/>
    </row>
    <row r="629" spans="1:3" ht="15.75">
      <c r="A629" s="54"/>
      <c r="C629" s="48"/>
    </row>
    <row r="630" spans="1:3" ht="15.75">
      <c r="A630" s="54"/>
      <c r="C630" s="48"/>
    </row>
    <row r="631" spans="1:3" ht="15.75">
      <c r="A631" s="54"/>
      <c r="C631" s="48"/>
    </row>
    <row r="632" spans="1:3" ht="15.75">
      <c r="A632" s="54"/>
      <c r="C632" s="48"/>
    </row>
    <row r="633" spans="1:3" ht="15.75">
      <c r="A633" s="54"/>
      <c r="C633" s="48"/>
    </row>
    <row r="634" spans="1:3" ht="15.75">
      <c r="A634" s="54"/>
      <c r="C634" s="48"/>
    </row>
    <row r="635" spans="1:3" ht="15.75">
      <c r="A635" s="54"/>
      <c r="C635" s="48"/>
    </row>
    <row r="636" spans="1:3" ht="15.75">
      <c r="A636" s="54"/>
      <c r="C636" s="48"/>
    </row>
    <row r="637" spans="1:3" ht="15.75">
      <c r="A637" s="54"/>
      <c r="C637" s="48"/>
    </row>
    <row r="638" spans="1:3" ht="15.75">
      <c r="A638" s="54"/>
      <c r="C638" s="48"/>
    </row>
    <row r="639" spans="1:3" ht="15.75">
      <c r="A639" s="54"/>
      <c r="C639" s="48"/>
    </row>
    <row r="640" spans="1:3" ht="15.75">
      <c r="A640" s="54"/>
      <c r="C640" s="48"/>
    </row>
    <row r="641" spans="1:3" ht="15.75">
      <c r="A641" s="54"/>
      <c r="C641" s="48"/>
    </row>
    <row r="642" spans="1:3" ht="15.75">
      <c r="A642" s="54"/>
      <c r="C642" s="48"/>
    </row>
    <row r="643" spans="1:3" ht="15.75">
      <c r="A643" s="54"/>
      <c r="C643" s="48"/>
    </row>
    <row r="644" spans="1:3" ht="15.75">
      <c r="A644" s="54"/>
      <c r="C644" s="48"/>
    </row>
    <row r="645" spans="1:3" ht="15.75">
      <c r="A645" s="54"/>
      <c r="C645" s="48"/>
    </row>
    <row r="646" spans="1:3" ht="15.75">
      <c r="A646" s="54"/>
      <c r="C646" s="48"/>
    </row>
    <row r="647" spans="1:3" ht="15.75">
      <c r="A647" s="54"/>
      <c r="C647" s="48"/>
    </row>
    <row r="648" spans="1:3" ht="15.75">
      <c r="A648" s="54"/>
      <c r="C648" s="48"/>
    </row>
    <row r="649" spans="1:3" ht="15.75">
      <c r="A649" s="54"/>
      <c r="C649" s="48"/>
    </row>
    <row r="650" spans="1:3" ht="15.75">
      <c r="A650" s="54"/>
      <c r="C650" s="48"/>
    </row>
    <row r="651" spans="1:3" ht="15.75">
      <c r="A651" s="54"/>
      <c r="C651" s="48"/>
    </row>
    <row r="652" spans="1:3" ht="15.75">
      <c r="A652" s="54"/>
      <c r="C652" s="48"/>
    </row>
    <row r="653" spans="1:3" ht="15.75">
      <c r="A653" s="54"/>
      <c r="C653" s="48"/>
    </row>
    <row r="654" spans="1:3" ht="15.75">
      <c r="A654" s="54"/>
      <c r="C654" s="48"/>
    </row>
    <row r="655" spans="1:3" ht="15.75">
      <c r="A655" s="54"/>
      <c r="C655" s="48"/>
    </row>
    <row r="656" spans="1:3" ht="15.75">
      <c r="A656" s="54"/>
      <c r="C656" s="48"/>
    </row>
    <row r="657" spans="1:3" ht="15.75">
      <c r="A657" s="54"/>
      <c r="C657" s="48"/>
    </row>
    <row r="658" spans="1:3" ht="15.75">
      <c r="A658" s="54"/>
      <c r="C658" s="48"/>
    </row>
    <row r="659" spans="1:3" ht="15.75">
      <c r="A659" s="54"/>
      <c r="C659" s="48"/>
    </row>
    <row r="660" spans="1:3" ht="15.75">
      <c r="A660" s="54"/>
      <c r="C660" s="48"/>
    </row>
    <row r="661" spans="1:3" ht="15.75">
      <c r="A661" s="54"/>
      <c r="C661" s="48"/>
    </row>
    <row r="662" spans="1:3" ht="15.75">
      <c r="A662" s="54"/>
      <c r="C662" s="48"/>
    </row>
    <row r="663" spans="1:3" ht="15.75">
      <c r="A663" s="54"/>
      <c r="C663" s="48"/>
    </row>
    <row r="664" spans="1:3" ht="15.75">
      <c r="A664" s="54"/>
      <c r="C664" s="48"/>
    </row>
    <row r="665" spans="1:3" ht="15.75">
      <c r="A665" s="54"/>
      <c r="C665" s="48"/>
    </row>
    <row r="666" spans="1:3" ht="15.75">
      <c r="A666" s="54"/>
      <c r="C666" s="48"/>
    </row>
    <row r="667" spans="1:3" ht="15.75">
      <c r="A667" s="54"/>
      <c r="C667" s="48"/>
    </row>
    <row r="668" spans="1:3" ht="15.75">
      <c r="A668" s="54"/>
      <c r="C668" s="48"/>
    </row>
    <row r="669" spans="1:3" ht="15.75">
      <c r="A669" s="54"/>
      <c r="C669" s="48"/>
    </row>
    <row r="670" spans="1:3" ht="15.75">
      <c r="A670" s="54"/>
      <c r="C670" s="48"/>
    </row>
    <row r="671" spans="1:3" ht="15.75">
      <c r="A671" s="54"/>
      <c r="C671" s="48"/>
    </row>
    <row r="672" spans="1:3" ht="15.75">
      <c r="A672" s="54"/>
      <c r="C672" s="48"/>
    </row>
    <row r="673" spans="1:3" ht="15.75">
      <c r="A673" s="54"/>
      <c r="C673" s="48"/>
    </row>
    <row r="674" spans="1:3" ht="15.75">
      <c r="A674" s="54"/>
      <c r="C674" s="48"/>
    </row>
    <row r="675" spans="1:3" ht="15.75">
      <c r="A675" s="54"/>
      <c r="C675" s="48"/>
    </row>
    <row r="676" spans="1:3" ht="15.75">
      <c r="A676" s="54"/>
      <c r="C676" s="48"/>
    </row>
    <row r="677" spans="1:3" ht="15.75">
      <c r="A677" s="54"/>
      <c r="C677" s="48"/>
    </row>
    <row r="678" spans="1:3" ht="15.75">
      <c r="A678" s="54"/>
      <c r="C678" s="48"/>
    </row>
    <row r="679" spans="1:3" ht="15.75">
      <c r="A679" s="54"/>
      <c r="C679" s="48"/>
    </row>
    <row r="680" spans="1:3" ht="15.75">
      <c r="A680" s="54"/>
      <c r="C680" s="48"/>
    </row>
    <row r="681" spans="1:3" ht="15.75">
      <c r="A681" s="54"/>
      <c r="C681" s="48"/>
    </row>
    <row r="682" spans="1:3" ht="15.75">
      <c r="A682" s="54"/>
      <c r="C682" s="48"/>
    </row>
    <row r="683" spans="1:3" ht="15.75">
      <c r="A683" s="54"/>
      <c r="C683" s="48"/>
    </row>
    <row r="684" spans="1:3" ht="15.75">
      <c r="A684" s="54"/>
      <c r="C684" s="48"/>
    </row>
    <row r="685" spans="1:3" ht="15.75">
      <c r="A685" s="54"/>
      <c r="C685" s="48"/>
    </row>
    <row r="686" spans="1:3" ht="15.75">
      <c r="A686" s="54"/>
      <c r="C686" s="48"/>
    </row>
    <row r="687" spans="1:3" ht="15.75">
      <c r="A687" s="54"/>
      <c r="C687" s="48"/>
    </row>
    <row r="688" spans="1:3" ht="15.75">
      <c r="A688" s="54"/>
      <c r="C688" s="48"/>
    </row>
    <row r="689" spans="1:3" ht="15.75">
      <c r="A689" s="54"/>
      <c r="C689" s="48"/>
    </row>
    <row r="690" spans="1:3" ht="15.75">
      <c r="A690" s="54"/>
      <c r="C690" s="48"/>
    </row>
    <row r="691" spans="1:3" ht="15.75">
      <c r="A691" s="54"/>
      <c r="C691" s="48"/>
    </row>
    <row r="692" spans="1:3" ht="15.75">
      <c r="A692" s="54"/>
      <c r="C692" s="48"/>
    </row>
    <row r="693" spans="1:3" ht="15.75">
      <c r="A693" s="54"/>
      <c r="C693" s="48"/>
    </row>
    <row r="694" spans="1:3" ht="15.75">
      <c r="A694" s="54"/>
      <c r="C694" s="48"/>
    </row>
    <row r="695" spans="1:3" ht="15.75">
      <c r="A695" s="54"/>
      <c r="C695" s="48"/>
    </row>
    <row r="696" spans="1:3" ht="15.75">
      <c r="A696" s="54"/>
      <c r="C696" s="48"/>
    </row>
    <row r="697" spans="1:3" ht="15.75">
      <c r="A697" s="54"/>
      <c r="C697" s="48"/>
    </row>
    <row r="698" spans="1:3" ht="15.75">
      <c r="A698" s="54"/>
      <c r="C698" s="48"/>
    </row>
    <row r="699" spans="1:3" ht="15.75">
      <c r="A699" s="54"/>
      <c r="C699" s="48"/>
    </row>
    <row r="700" spans="1:3" ht="15.75">
      <c r="A700" s="54"/>
      <c r="C700" s="48"/>
    </row>
    <row r="701" spans="1:3" ht="15.75">
      <c r="A701" s="54"/>
      <c r="C701" s="48"/>
    </row>
    <row r="702" spans="1:3" ht="15.75">
      <c r="A702" s="54"/>
      <c r="C702" s="48"/>
    </row>
    <row r="703" spans="1:3" ht="15.75">
      <c r="A703" s="54"/>
      <c r="C703" s="48"/>
    </row>
    <row r="704" spans="1:3" ht="15.75">
      <c r="A704" s="54"/>
      <c r="C704" s="48"/>
    </row>
    <row r="705" spans="1:3" ht="15.75">
      <c r="A705" s="54"/>
      <c r="C705" s="48"/>
    </row>
    <row r="706" spans="1:3" ht="15.75">
      <c r="A706" s="54"/>
      <c r="C706" s="48"/>
    </row>
    <row r="707" spans="1:3" ht="15.75">
      <c r="A707" s="54"/>
      <c r="C707" s="48"/>
    </row>
    <row r="708" spans="1:3" ht="15.75">
      <c r="A708" s="54"/>
      <c r="C708" s="48"/>
    </row>
    <row r="709" spans="1:3" ht="15.75">
      <c r="A709" s="54"/>
      <c r="C709" s="48"/>
    </row>
    <row r="710" spans="1:3" ht="15.75">
      <c r="A710" s="54"/>
      <c r="C710" s="48"/>
    </row>
    <row r="711" spans="1:3" ht="15.75">
      <c r="A711" s="54"/>
      <c r="C711" s="48"/>
    </row>
    <row r="712" spans="1:3" ht="15.75">
      <c r="A712" s="54"/>
      <c r="C712" s="48"/>
    </row>
    <row r="713" spans="1:3" ht="15.75">
      <c r="A713" s="54"/>
      <c r="C713" s="48"/>
    </row>
    <row r="714" spans="1:3" ht="15.75">
      <c r="A714" s="54"/>
      <c r="C714" s="48"/>
    </row>
    <row r="715" spans="1:3" ht="15.75">
      <c r="A715" s="54"/>
      <c r="C715" s="48"/>
    </row>
    <row r="716" spans="1:3" ht="15.75">
      <c r="A716" s="54"/>
      <c r="C716" s="48"/>
    </row>
    <row r="717" spans="1:3" ht="15.75">
      <c r="A717" s="54"/>
      <c r="C717" s="48"/>
    </row>
    <row r="718" spans="1:3" ht="15.75">
      <c r="A718" s="54"/>
      <c r="C718" s="48"/>
    </row>
    <row r="719" spans="1:3" ht="15.75">
      <c r="A719" s="54"/>
      <c r="C719" s="48"/>
    </row>
    <row r="720" spans="1:3" ht="15.75">
      <c r="A720" s="54"/>
      <c r="C720" s="48"/>
    </row>
    <row r="721" spans="1:3" ht="15.75">
      <c r="A721" s="54"/>
      <c r="C721" s="48"/>
    </row>
    <row r="722" spans="1:3" ht="15.75">
      <c r="A722" s="54"/>
      <c r="C722" s="48"/>
    </row>
    <row r="723" spans="1:3" ht="15.75">
      <c r="A723" s="54"/>
      <c r="C723" s="48"/>
    </row>
    <row r="724" spans="1:3" ht="15.75">
      <c r="A724" s="54"/>
      <c r="C724" s="48"/>
    </row>
    <row r="725" spans="1:3" ht="15.75">
      <c r="A725" s="54"/>
      <c r="C725" s="48"/>
    </row>
    <row r="726" spans="1:3" ht="15.75">
      <c r="A726" s="54"/>
      <c r="C726" s="48"/>
    </row>
    <row r="727" spans="1:3" ht="15.75">
      <c r="A727" s="54"/>
      <c r="C727" s="48"/>
    </row>
    <row r="728" spans="1:3" ht="15.75">
      <c r="A728" s="54"/>
      <c r="C728" s="48"/>
    </row>
    <row r="729" spans="1:3" ht="15.75">
      <c r="A729" s="54"/>
      <c r="C729" s="48"/>
    </row>
    <row r="730" spans="1:3" ht="15.75">
      <c r="A730" s="54"/>
      <c r="C730" s="48"/>
    </row>
    <row r="731" spans="1:3" ht="15.75">
      <c r="A731" s="54"/>
      <c r="C731" s="48"/>
    </row>
    <row r="732" spans="1:3" ht="15.75">
      <c r="A732" s="54"/>
      <c r="C732" s="48"/>
    </row>
    <row r="733" spans="1:3" ht="15.75">
      <c r="A733" s="54"/>
      <c r="C733" s="48"/>
    </row>
    <row r="734" spans="1:3" ht="15.75">
      <c r="A734" s="54"/>
      <c r="C734" s="48"/>
    </row>
    <row r="735" spans="1:3" ht="15.75">
      <c r="A735" s="54"/>
      <c r="C735" s="48"/>
    </row>
    <row r="736" spans="1:3" ht="15.75">
      <c r="A736" s="54"/>
      <c r="C736" s="48"/>
    </row>
    <row r="737" spans="1:3" ht="15.75">
      <c r="A737" s="54"/>
      <c r="C737" s="48"/>
    </row>
    <row r="738" spans="1:3" ht="15.75">
      <c r="A738" s="54"/>
      <c r="C738" s="48"/>
    </row>
    <row r="739" spans="1:3" ht="15.75">
      <c r="A739" s="54"/>
      <c r="C739" s="48"/>
    </row>
    <row r="740" spans="1:3" ht="15.75">
      <c r="A740" s="54"/>
      <c r="C740" s="48"/>
    </row>
    <row r="741" spans="1:3" ht="15.75">
      <c r="A741" s="54"/>
      <c r="C741" s="48"/>
    </row>
    <row r="742" spans="1:3" ht="15.75">
      <c r="A742" s="54"/>
      <c r="C742" s="48"/>
    </row>
    <row r="743" spans="1:3" ht="15.75">
      <c r="A743" s="54"/>
      <c r="C743" s="48"/>
    </row>
    <row r="744" spans="1:3" ht="15.75">
      <c r="A744" s="54"/>
      <c r="C744" s="48"/>
    </row>
    <row r="745" spans="1:3" ht="15.75">
      <c r="A745" s="54"/>
      <c r="C745" s="48"/>
    </row>
    <row r="746" spans="1:3" ht="15.75">
      <c r="A746" s="54"/>
      <c r="C746" s="48"/>
    </row>
    <row r="747" spans="1:3" ht="15.75">
      <c r="A747" s="54"/>
      <c r="C747" s="48"/>
    </row>
    <row r="748" spans="1:3" ht="15.75">
      <c r="A748" s="54"/>
      <c r="C748" s="48"/>
    </row>
    <row r="749" spans="1:3" ht="15.75">
      <c r="A749" s="54"/>
      <c r="C749" s="48"/>
    </row>
    <row r="750" spans="1:3" ht="15.75">
      <c r="A750" s="54"/>
      <c r="C750" s="48"/>
    </row>
    <row r="751" spans="1:3" ht="15.75">
      <c r="A751" s="54"/>
      <c r="C751" s="48"/>
    </row>
    <row r="752" spans="1:3" ht="15.75">
      <c r="A752" s="54"/>
      <c r="C752" s="48"/>
    </row>
    <row r="753" spans="1:3" ht="15.75">
      <c r="A753" s="54"/>
      <c r="C753" s="48"/>
    </row>
    <row r="754" spans="1:3" ht="15.75">
      <c r="A754" s="54"/>
      <c r="C754" s="48"/>
    </row>
    <row r="755" spans="1:3" ht="15.75">
      <c r="A755" s="54"/>
      <c r="C755" s="48"/>
    </row>
    <row r="756" spans="1:3" ht="15.75">
      <c r="A756" s="54"/>
      <c r="C756" s="48"/>
    </row>
    <row r="757" spans="1:3" ht="15.75">
      <c r="A757" s="54"/>
      <c r="C757" s="48"/>
    </row>
    <row r="758" spans="1:3" ht="15.75">
      <c r="A758" s="54"/>
      <c r="C758" s="48"/>
    </row>
    <row r="759" spans="1:3" ht="15.75">
      <c r="A759" s="54"/>
      <c r="C759" s="48"/>
    </row>
    <row r="760" spans="1:3" ht="15.75">
      <c r="A760" s="54"/>
      <c r="C760" s="48"/>
    </row>
    <row r="761" spans="1:3" ht="15.75">
      <c r="A761" s="54"/>
      <c r="C761" s="48"/>
    </row>
    <row r="762" spans="1:3" ht="15.75">
      <c r="A762" s="54"/>
      <c r="C762" s="48"/>
    </row>
    <row r="763" spans="1:3" ht="15.75">
      <c r="A763" s="54"/>
      <c r="C763" s="48"/>
    </row>
    <row r="764" spans="1:3" ht="15.75">
      <c r="A764" s="54"/>
      <c r="C764" s="48"/>
    </row>
    <row r="765" spans="1:3" ht="15.75">
      <c r="A765" s="54"/>
      <c r="C765" s="48"/>
    </row>
    <row r="766" spans="1:3" ht="15.75">
      <c r="A766" s="54"/>
      <c r="C766" s="48"/>
    </row>
    <row r="767" spans="1:3" ht="15.75">
      <c r="A767" s="54"/>
      <c r="C767" s="48"/>
    </row>
    <row r="768" spans="1:3" ht="15.75">
      <c r="A768" s="54"/>
      <c r="C768" s="48"/>
    </row>
    <row r="769" spans="1:3" ht="15.75">
      <c r="A769" s="54"/>
      <c r="C769" s="48"/>
    </row>
    <row r="770" spans="1:3" ht="15.75">
      <c r="A770" s="54"/>
      <c r="C770" s="48"/>
    </row>
    <row r="771" spans="1:3" ht="15.75">
      <c r="A771" s="54"/>
      <c r="C771" s="48"/>
    </row>
    <row r="772" spans="1:3" ht="15.75">
      <c r="A772" s="54"/>
      <c r="C772" s="48"/>
    </row>
    <row r="773" spans="1:3" ht="15.75">
      <c r="A773" s="54"/>
      <c r="C773" s="48"/>
    </row>
    <row r="774" spans="1:3" ht="15.75">
      <c r="A774" s="54"/>
      <c r="C774" s="48"/>
    </row>
    <row r="775" spans="1:3" ht="15.75">
      <c r="A775" s="54"/>
      <c r="C775" s="48"/>
    </row>
    <row r="776" spans="1:3" ht="15.75">
      <c r="A776" s="54"/>
      <c r="C776" s="48"/>
    </row>
    <row r="777" spans="1:3" ht="15.75">
      <c r="A777" s="54"/>
      <c r="C777" s="48"/>
    </row>
    <row r="778" spans="1:3" ht="15.75">
      <c r="A778" s="54"/>
      <c r="C778" s="48"/>
    </row>
    <row r="779" spans="1:3" ht="15.75">
      <c r="A779" s="54"/>
      <c r="C779" s="48"/>
    </row>
    <row r="780" spans="1:3" ht="15.75">
      <c r="A780" s="54"/>
      <c r="C780" s="48"/>
    </row>
    <row r="781" spans="1:3" ht="15.75">
      <c r="A781" s="54"/>
      <c r="C781" s="48"/>
    </row>
    <row r="782" spans="1:3" ht="15.75">
      <c r="A782" s="54"/>
      <c r="C782" s="48"/>
    </row>
    <row r="783" spans="1:3" ht="15.75">
      <c r="A783" s="54"/>
      <c r="C783" s="48"/>
    </row>
    <row r="784" spans="1:3" ht="15.75">
      <c r="A784" s="54"/>
      <c r="C784" s="48"/>
    </row>
    <row r="785" spans="1:3" ht="15.75">
      <c r="A785" s="54"/>
      <c r="C785" s="48"/>
    </row>
    <row r="786" spans="1:3" ht="15.75">
      <c r="A786" s="54"/>
      <c r="C786" s="48"/>
    </row>
    <row r="787" spans="1:3" ht="15.75">
      <c r="A787" s="54"/>
      <c r="C787" s="48"/>
    </row>
    <row r="788" spans="1:3" ht="15.75">
      <c r="A788" s="54"/>
      <c r="C788" s="48"/>
    </row>
    <row r="789" spans="1:3" ht="15.75">
      <c r="A789" s="54"/>
      <c r="C789" s="48"/>
    </row>
    <row r="790" spans="1:3" ht="15.75">
      <c r="A790" s="54"/>
      <c r="C790" s="48"/>
    </row>
    <row r="791" spans="1:3" ht="15.75">
      <c r="A791" s="54"/>
      <c r="C791" s="48"/>
    </row>
    <row r="792" spans="1:3" ht="15.75">
      <c r="A792" s="54"/>
      <c r="C792" s="48"/>
    </row>
    <row r="793" spans="1:3" ht="15.75">
      <c r="A793" s="54"/>
      <c r="C793" s="48"/>
    </row>
    <row r="794" spans="1:3" ht="15.75">
      <c r="A794" s="54"/>
      <c r="C794" s="48"/>
    </row>
    <row r="795" spans="1:3" ht="15.75">
      <c r="A795" s="54"/>
      <c r="C795" s="48"/>
    </row>
    <row r="796" spans="1:3" ht="15.75">
      <c r="A796" s="54"/>
      <c r="C796" s="48"/>
    </row>
    <row r="797" spans="1:3" ht="15.75">
      <c r="A797" s="54"/>
      <c r="C797" s="48"/>
    </row>
    <row r="798" spans="1:3" ht="15.75">
      <c r="A798" s="54"/>
      <c r="C798" s="48"/>
    </row>
    <row r="799" spans="1:3" ht="15.75">
      <c r="A799" s="54"/>
      <c r="C799" s="48"/>
    </row>
    <row r="800" spans="1:3" ht="15.75">
      <c r="A800" s="54"/>
      <c r="C800" s="48"/>
    </row>
    <row r="801" spans="1:3" ht="15.75">
      <c r="A801" s="54"/>
      <c r="C801" s="48"/>
    </row>
    <row r="802" spans="1:3" ht="15.75">
      <c r="A802" s="54"/>
      <c r="C802" s="48"/>
    </row>
    <row r="803" spans="1:3" ht="15.75">
      <c r="A803" s="54"/>
      <c r="C803" s="48"/>
    </row>
    <row r="804" spans="1:3" ht="15.75">
      <c r="A804" s="54"/>
      <c r="C804" s="48"/>
    </row>
    <row r="805" spans="1:3" ht="15.75">
      <c r="A805" s="54"/>
      <c r="C805" s="48"/>
    </row>
    <row r="806" spans="1:3" ht="15.75">
      <c r="A806" s="54"/>
      <c r="C806" s="48"/>
    </row>
    <row r="807" spans="1:3" ht="15.75">
      <c r="A807" s="54"/>
      <c r="C807" s="48"/>
    </row>
    <row r="808" spans="1:3" ht="15.75">
      <c r="A808" s="54"/>
      <c r="C808" s="48"/>
    </row>
    <row r="809" spans="1:3" ht="15.75">
      <c r="A809" s="54"/>
      <c r="C809" s="48"/>
    </row>
    <row r="810" spans="1:3" ht="15.75">
      <c r="A810" s="54"/>
      <c r="C810" s="48"/>
    </row>
    <row r="811" spans="1:3" ht="15.75">
      <c r="A811" s="54"/>
      <c r="C811" s="48"/>
    </row>
    <row r="812" spans="1:3" ht="15.75">
      <c r="A812" s="54"/>
      <c r="C812" s="48"/>
    </row>
    <row r="813" spans="1:3" ht="15.75">
      <c r="A813" s="54"/>
      <c r="C813" s="48"/>
    </row>
    <row r="814" spans="1:3" ht="15.75">
      <c r="A814" s="54"/>
      <c r="C814" s="48"/>
    </row>
    <row r="815" spans="1:3" ht="15.75">
      <c r="A815" s="54"/>
      <c r="C815" s="48"/>
    </row>
    <row r="816" spans="1:3" ht="15.75">
      <c r="A816" s="54"/>
      <c r="C816" s="48"/>
    </row>
    <row r="817" spans="1:3" ht="15.75">
      <c r="A817" s="54"/>
      <c r="C817" s="48"/>
    </row>
    <row r="818" spans="1:3" ht="15.75">
      <c r="A818" s="54"/>
      <c r="C818" s="48"/>
    </row>
    <row r="819" spans="1:3" ht="15.75">
      <c r="A819" s="54"/>
      <c r="C819" s="48"/>
    </row>
    <row r="820" spans="1:3" ht="15.75">
      <c r="A820" s="54"/>
      <c r="C820" s="48"/>
    </row>
    <row r="821" spans="1:3" ht="15.75">
      <c r="A821" s="54"/>
      <c r="C821" s="48"/>
    </row>
    <row r="822" spans="1:3" ht="15.75">
      <c r="A822" s="54"/>
      <c r="C822" s="48"/>
    </row>
    <row r="823" spans="1:3" ht="15.75">
      <c r="A823" s="54"/>
      <c r="C823" s="48"/>
    </row>
    <row r="824" spans="1:3" ht="15.75">
      <c r="A824" s="54"/>
      <c r="C824" s="48"/>
    </row>
    <row r="825" spans="1:3" ht="15.75">
      <c r="A825" s="54"/>
      <c r="C825" s="48"/>
    </row>
    <row r="826" spans="1:3" ht="15.75">
      <c r="A826" s="54"/>
      <c r="C826" s="48"/>
    </row>
    <row r="827" spans="1:3" ht="15.75">
      <c r="A827" s="54"/>
      <c r="C827" s="48"/>
    </row>
    <row r="828" spans="1:3" ht="15.75">
      <c r="A828" s="54"/>
      <c r="C828" s="48"/>
    </row>
    <row r="829" spans="1:3" ht="15.75">
      <c r="A829" s="54"/>
      <c r="C829" s="48"/>
    </row>
    <row r="830" spans="1:3" ht="15.75">
      <c r="A830" s="54"/>
      <c r="C830" s="48"/>
    </row>
    <row r="831" spans="1:3" ht="15.75">
      <c r="A831" s="54"/>
      <c r="C831" s="48"/>
    </row>
    <row r="832" spans="1:3" ht="15.75">
      <c r="A832" s="54"/>
      <c r="C832" s="48"/>
    </row>
    <row r="833" spans="1:3" ht="15.75">
      <c r="A833" s="54"/>
      <c r="C833" s="48"/>
    </row>
    <row r="834" spans="1:3" ht="15.75">
      <c r="A834" s="54"/>
      <c r="C834" s="48"/>
    </row>
    <row r="835" spans="1:3" ht="15.75">
      <c r="A835" s="54"/>
      <c r="C835" s="48"/>
    </row>
    <row r="836" spans="1:3" ht="15.75">
      <c r="A836" s="54"/>
      <c r="C836" s="48"/>
    </row>
    <row r="837" spans="1:3" ht="15.75">
      <c r="A837" s="54"/>
      <c r="C837" s="48"/>
    </row>
    <row r="838" spans="1:3" ht="15.75">
      <c r="A838" s="54"/>
      <c r="C838" s="48"/>
    </row>
    <row r="839" spans="1:3" ht="15.75">
      <c r="A839" s="54"/>
      <c r="C839" s="48"/>
    </row>
    <row r="840" spans="1:3" ht="15.75">
      <c r="A840" s="54"/>
      <c r="C840" s="48"/>
    </row>
    <row r="841" spans="1:3" ht="15.75">
      <c r="A841" s="54"/>
      <c r="C841" s="48"/>
    </row>
    <row r="842" spans="1:3" ht="15.75">
      <c r="A842" s="54"/>
      <c r="C842" s="48"/>
    </row>
    <row r="843" spans="1:3" ht="15.75">
      <c r="A843" s="54"/>
      <c r="C843" s="48"/>
    </row>
    <row r="844" spans="1:3" ht="15.75">
      <c r="A844" s="54"/>
      <c r="C844" s="48"/>
    </row>
    <row r="845" spans="1:3" ht="15.75">
      <c r="A845" s="54"/>
      <c r="C845" s="48"/>
    </row>
    <row r="846" spans="1:3" ht="15.75">
      <c r="A846" s="54"/>
      <c r="C846" s="48"/>
    </row>
    <row r="847" spans="1:3" ht="15.75">
      <c r="A847" s="54"/>
      <c r="C847" s="48"/>
    </row>
    <row r="848" spans="1:3" ht="15.75">
      <c r="A848" s="54"/>
      <c r="C848" s="48"/>
    </row>
    <row r="849" spans="1:3" ht="15.75">
      <c r="A849" s="54"/>
      <c r="C849" s="48"/>
    </row>
    <row r="850" spans="1:3" ht="15.75">
      <c r="A850" s="54"/>
      <c r="C850" s="48"/>
    </row>
    <row r="851" spans="1:3" ht="15.75">
      <c r="A851" s="54"/>
      <c r="C851" s="48"/>
    </row>
    <row r="852" spans="1:3" ht="15.75">
      <c r="A852" s="54"/>
      <c r="C852" s="48"/>
    </row>
    <row r="853" spans="1:3" ht="15.75">
      <c r="A853" s="54"/>
      <c r="C853" s="48"/>
    </row>
    <row r="854" spans="1:3" ht="15.75">
      <c r="A854" s="54"/>
      <c r="C854" s="48"/>
    </row>
    <row r="855" spans="1:3" ht="15.75">
      <c r="A855" s="54"/>
      <c r="C855" s="48"/>
    </row>
    <row r="856" spans="1:3" ht="15.75">
      <c r="A856" s="54"/>
      <c r="C856" s="48"/>
    </row>
    <row r="857" spans="1:3" ht="15.75">
      <c r="A857" s="54"/>
      <c r="C857" s="48"/>
    </row>
    <row r="858" spans="1:3" ht="15.75">
      <c r="A858" s="54"/>
      <c r="C858" s="48"/>
    </row>
    <row r="859" spans="1:3" ht="15.75">
      <c r="A859" s="54"/>
      <c r="C859" s="48"/>
    </row>
    <row r="860" spans="1:3" ht="15.75">
      <c r="A860" s="54"/>
      <c r="C860" s="48"/>
    </row>
    <row r="861" spans="1:3" ht="15.75">
      <c r="A861" s="54"/>
      <c r="C861" s="48"/>
    </row>
    <row r="862" spans="1:3" ht="15.75">
      <c r="A862" s="54"/>
      <c r="C862" s="48"/>
    </row>
    <row r="863" spans="1:3" ht="15.75">
      <c r="A863" s="54"/>
      <c r="C863" s="48"/>
    </row>
    <row r="864" spans="1:3" ht="15.75">
      <c r="A864" s="54"/>
      <c r="C864" s="48"/>
    </row>
    <row r="865" spans="1:3" ht="15.75">
      <c r="A865" s="54"/>
      <c r="C865" s="48"/>
    </row>
    <row r="866" spans="1:3" ht="15.75">
      <c r="A866" s="54"/>
      <c r="C866" s="48"/>
    </row>
    <row r="867" spans="1:3" ht="15.75">
      <c r="A867" s="54"/>
      <c r="C867" s="48"/>
    </row>
    <row r="868" spans="1:3" ht="15.75">
      <c r="A868" s="54"/>
      <c r="C868" s="48"/>
    </row>
    <row r="869" spans="1:3" ht="15.75">
      <c r="A869" s="54"/>
      <c r="C869" s="48"/>
    </row>
    <row r="870" spans="1:3" ht="15.75">
      <c r="A870" s="54"/>
      <c r="C870" s="48"/>
    </row>
    <row r="871" spans="1:3" ht="15.75">
      <c r="A871" s="54"/>
      <c r="C871" s="48"/>
    </row>
    <row r="872" spans="1:3" ht="15.75">
      <c r="A872" s="54"/>
      <c r="C872" s="48"/>
    </row>
    <row r="873" spans="1:3" ht="15.75">
      <c r="A873" s="54"/>
      <c r="C873" s="48"/>
    </row>
    <row r="874" spans="1:3" ht="15.75">
      <c r="A874" s="54"/>
      <c r="C874" s="48"/>
    </row>
    <row r="875" spans="1:3" ht="15.75">
      <c r="A875" s="54"/>
      <c r="C875" s="48"/>
    </row>
    <row r="876" spans="1:3" ht="15.75">
      <c r="A876" s="54"/>
      <c r="C876" s="48"/>
    </row>
    <row r="877" spans="1:3" ht="15.75">
      <c r="A877" s="54"/>
      <c r="C877" s="48"/>
    </row>
    <row r="878" spans="1:3" ht="15.75">
      <c r="A878" s="54"/>
      <c r="C878" s="48"/>
    </row>
    <row r="879" spans="1:3" ht="15.75">
      <c r="A879" s="54"/>
      <c r="C879" s="48"/>
    </row>
    <row r="880" spans="1:3" ht="15.75">
      <c r="A880" s="54"/>
      <c r="C880" s="48"/>
    </row>
    <row r="881" spans="1:3" ht="15.75">
      <c r="A881" s="54"/>
      <c r="C881" s="48"/>
    </row>
    <row r="882" spans="1:3" ht="15.75">
      <c r="A882" s="54"/>
      <c r="C882" s="48"/>
    </row>
    <row r="883" spans="1:3" ht="15.75">
      <c r="A883" s="54"/>
      <c r="C883" s="48"/>
    </row>
    <row r="884" spans="1:3" ht="15.75">
      <c r="A884" s="54"/>
      <c r="C884" s="48"/>
    </row>
    <row r="885" spans="1:3" ht="15.75">
      <c r="A885" s="54"/>
      <c r="C885" s="48"/>
    </row>
    <row r="886" spans="1:3" ht="15.75">
      <c r="A886" s="54"/>
      <c r="C886" s="48"/>
    </row>
    <row r="887" spans="1:3" ht="15.75">
      <c r="A887" s="54"/>
      <c r="C887" s="48"/>
    </row>
    <row r="888" spans="1:3" ht="15.75">
      <c r="A888" s="54"/>
      <c r="C888" s="48"/>
    </row>
    <row r="889" spans="1:3" ht="15.75">
      <c r="A889" s="54"/>
      <c r="C889" s="48"/>
    </row>
    <row r="890" spans="1:3" ht="15.75">
      <c r="A890" s="54"/>
      <c r="C890" s="48"/>
    </row>
    <row r="891" spans="1:3" ht="15.75">
      <c r="A891" s="54"/>
      <c r="C891" s="48"/>
    </row>
    <row r="892" spans="1:3" ht="15.75">
      <c r="A892" s="54"/>
      <c r="C892" s="48"/>
    </row>
    <row r="893" spans="1:3" ht="15.75">
      <c r="A893" s="54"/>
      <c r="C893" s="48"/>
    </row>
    <row r="894" spans="1:3" ht="15.75">
      <c r="A894" s="54"/>
      <c r="C894" s="48"/>
    </row>
    <row r="895" spans="1:3" ht="15.75">
      <c r="A895" s="54"/>
      <c r="C895" s="48"/>
    </row>
    <row r="896" spans="1:3" ht="15.75">
      <c r="A896" s="54"/>
      <c r="C896" s="48"/>
    </row>
    <row r="897" spans="1:3" ht="15.75">
      <c r="A897" s="54"/>
      <c r="C897" s="48"/>
    </row>
    <row r="898" spans="1:3" ht="15.75">
      <c r="A898" s="54"/>
      <c r="C898" s="48"/>
    </row>
    <row r="899" spans="1:3" ht="15.75">
      <c r="A899" s="54"/>
      <c r="C899" s="48"/>
    </row>
    <row r="900" spans="1:3" ht="15.75">
      <c r="A900" s="54"/>
      <c r="C900" s="48"/>
    </row>
    <row r="901" spans="1:3" ht="15.75">
      <c r="A901" s="54"/>
      <c r="C901" s="48"/>
    </row>
    <row r="902" spans="1:3" ht="15.75">
      <c r="A902" s="54"/>
      <c r="C902" s="48"/>
    </row>
    <row r="903" spans="1:3" ht="15.75">
      <c r="A903" s="54"/>
      <c r="C903" s="48"/>
    </row>
    <row r="904" spans="1:3" ht="15.75">
      <c r="A904" s="54"/>
      <c r="C904" s="48"/>
    </row>
    <row r="905" spans="1:3" ht="15.75">
      <c r="A905" s="54"/>
      <c r="C905" s="48"/>
    </row>
    <row r="906" spans="1:3" ht="15.75">
      <c r="A906" s="54"/>
      <c r="C906" s="48"/>
    </row>
    <row r="907" spans="1:3" ht="15.75">
      <c r="A907" s="54"/>
      <c r="C907" s="48"/>
    </row>
    <row r="908" spans="1:3" ht="15.75">
      <c r="A908" s="54"/>
      <c r="C908" s="48"/>
    </row>
    <row r="909" spans="1:3" ht="15.75">
      <c r="A909" s="54"/>
      <c r="C909" s="48"/>
    </row>
    <row r="910" spans="1:3" ht="15.75">
      <c r="A910" s="54"/>
      <c r="C910" s="48"/>
    </row>
    <row r="911" spans="1:3" ht="15.75">
      <c r="A911" s="54"/>
      <c r="C911" s="48"/>
    </row>
    <row r="912" spans="1:3" ht="15.75">
      <c r="A912" s="54"/>
      <c r="C912" s="48"/>
    </row>
    <row r="913" spans="1:3" ht="15.75">
      <c r="A913" s="54"/>
      <c r="C913" s="48"/>
    </row>
    <row r="914" spans="1:3" ht="15.75">
      <c r="A914" s="54"/>
      <c r="C914" s="48"/>
    </row>
    <row r="915" spans="1:3" ht="15.75">
      <c r="A915" s="54"/>
      <c r="C915" s="48"/>
    </row>
    <row r="916" spans="1:3" ht="15.75">
      <c r="A916" s="54"/>
      <c r="C916" s="48"/>
    </row>
    <row r="917" spans="1:3" ht="15.75">
      <c r="A917" s="54"/>
      <c r="C917" s="48"/>
    </row>
    <row r="918" spans="1:3" ht="15.75">
      <c r="A918" s="54"/>
      <c r="C918" s="48"/>
    </row>
    <row r="919" spans="1:3" ht="15.75">
      <c r="A919" s="54"/>
      <c r="C919" s="48"/>
    </row>
    <row r="920" spans="1:3" ht="15.75">
      <c r="A920" s="54"/>
      <c r="C920" s="48"/>
    </row>
    <row r="921" spans="1:3" ht="15.75">
      <c r="A921" s="54"/>
      <c r="C921" s="48"/>
    </row>
    <row r="922" spans="1:3" ht="15.75">
      <c r="A922" s="54"/>
      <c r="C922" s="48"/>
    </row>
    <row r="923" spans="1:3" ht="15.75">
      <c r="A923" s="54"/>
      <c r="C923" s="48"/>
    </row>
    <row r="924" spans="1:3" ht="15.75">
      <c r="A924" s="54"/>
      <c r="C924" s="48"/>
    </row>
    <row r="925" spans="1:3" ht="15.75">
      <c r="A925" s="54"/>
      <c r="C925" s="48"/>
    </row>
    <row r="926" spans="1:3" ht="15.75">
      <c r="A926" s="54"/>
      <c r="C926" s="48"/>
    </row>
    <row r="927" spans="1:3" ht="15.75">
      <c r="A927" s="54"/>
      <c r="C927" s="48"/>
    </row>
    <row r="928" spans="1:3" ht="15.75">
      <c r="A928" s="54"/>
      <c r="C928" s="48"/>
    </row>
    <row r="929" spans="1:3" ht="15.75">
      <c r="A929" s="54"/>
      <c r="C929" s="48"/>
    </row>
    <row r="930" spans="1:3" ht="15.75">
      <c r="A930" s="54"/>
      <c r="C930" s="48"/>
    </row>
    <row r="931" spans="1:3" ht="15.75">
      <c r="A931" s="54"/>
      <c r="C931" s="48"/>
    </row>
    <row r="932" spans="1:3" ht="15.75">
      <c r="A932" s="54"/>
      <c r="C932" s="48"/>
    </row>
    <row r="933" spans="1:3" ht="15.75">
      <c r="A933" s="54"/>
      <c r="C933" s="48"/>
    </row>
    <row r="934" spans="1:3" ht="15.75">
      <c r="A934" s="54"/>
      <c r="C934" s="48"/>
    </row>
    <row r="935" spans="1:3" ht="15.75">
      <c r="A935" s="54"/>
      <c r="C935" s="48"/>
    </row>
    <row r="936" spans="1:3" ht="15.75">
      <c r="A936" s="54"/>
      <c r="C936" s="48"/>
    </row>
    <row r="937" spans="1:3" ht="15.75">
      <c r="A937" s="54"/>
      <c r="C937" s="48"/>
    </row>
    <row r="938" spans="1:3" ht="15.75">
      <c r="A938" s="54"/>
      <c r="C938" s="48"/>
    </row>
    <row r="939" spans="1:3" ht="15.75">
      <c r="A939" s="54"/>
      <c r="C939" s="48"/>
    </row>
    <row r="940" spans="1:3" ht="15.75">
      <c r="A940" s="54"/>
      <c r="C940" s="48"/>
    </row>
    <row r="941" spans="1:3" ht="15.75">
      <c r="A941" s="54"/>
      <c r="C941" s="48"/>
    </row>
    <row r="942" spans="1:3" ht="15.75">
      <c r="A942" s="54"/>
      <c r="C942" s="48"/>
    </row>
    <row r="943" spans="1:3" ht="15.75">
      <c r="A943" s="54"/>
      <c r="C943" s="48"/>
    </row>
    <row r="944" spans="1:3" ht="15.75">
      <c r="A944" s="54"/>
      <c r="C944" s="48"/>
    </row>
    <row r="945" spans="1:3" ht="15.75">
      <c r="A945" s="54"/>
      <c r="C945" s="48"/>
    </row>
    <row r="946" spans="1:3" ht="15.75">
      <c r="A946" s="54"/>
      <c r="C946" s="48"/>
    </row>
    <row r="947" spans="1:3" ht="15.75">
      <c r="A947" s="54"/>
      <c r="C947" s="48"/>
    </row>
    <row r="948" spans="1:3" ht="15.75">
      <c r="A948" s="54"/>
      <c r="C948" s="48"/>
    </row>
    <row r="949" spans="1:3" ht="15.75">
      <c r="A949" s="54"/>
      <c r="C949" s="48"/>
    </row>
    <row r="950" spans="1:3" ht="15.75">
      <c r="A950" s="54"/>
      <c r="C950" s="48"/>
    </row>
    <row r="951" spans="1:3" ht="15.75">
      <c r="A951" s="54"/>
      <c r="C951" s="48"/>
    </row>
    <row r="952" spans="1:3" ht="15.75">
      <c r="A952" s="54"/>
      <c r="C952" s="48"/>
    </row>
    <row r="953" spans="1:3" ht="15.75">
      <c r="A953" s="54"/>
      <c r="C953" s="48"/>
    </row>
    <row r="954" spans="1:3" ht="15.75">
      <c r="A954" s="54"/>
      <c r="C954" s="48"/>
    </row>
    <row r="955" spans="1:3" ht="15.75">
      <c r="A955" s="54"/>
      <c r="C955" s="48"/>
    </row>
    <row r="956" spans="1:3" ht="15.75">
      <c r="A956" s="54"/>
      <c r="C956" s="48"/>
    </row>
    <row r="957" spans="1:3" ht="15.75">
      <c r="A957" s="54"/>
      <c r="C957" s="48"/>
    </row>
    <row r="958" spans="1:3" ht="15.75">
      <c r="A958" s="54"/>
      <c r="C958" s="48"/>
    </row>
    <row r="959" spans="1:3" ht="15.75">
      <c r="A959" s="54"/>
      <c r="C959" s="48"/>
    </row>
    <row r="960" spans="1:3" ht="15.75">
      <c r="A960" s="54"/>
      <c r="C960" s="48"/>
    </row>
    <row r="961" spans="1:3" ht="15.75">
      <c r="A961" s="54"/>
      <c r="C961" s="48"/>
    </row>
    <row r="962" spans="1:3" ht="15.75">
      <c r="A962" s="54"/>
      <c r="C962" s="48"/>
    </row>
    <row r="963" spans="1:3" ht="15.75">
      <c r="A963" s="54"/>
      <c r="C963" s="48"/>
    </row>
    <row r="964" spans="1:3" ht="15.75">
      <c r="A964" s="54"/>
      <c r="C964" s="48"/>
    </row>
    <row r="965" spans="1:3" ht="15.75">
      <c r="A965" s="54"/>
      <c r="C965" s="48"/>
    </row>
    <row r="966" spans="1:3" ht="15.75">
      <c r="A966" s="54"/>
      <c r="C966" s="48"/>
    </row>
    <row r="967" spans="1:3" ht="15.75">
      <c r="A967" s="54"/>
      <c r="C967" s="48"/>
    </row>
    <row r="968" spans="1:3" ht="15.75">
      <c r="A968" s="54"/>
      <c r="C968" s="48"/>
    </row>
    <row r="969" spans="1:3" ht="15.75">
      <c r="A969" s="54"/>
      <c r="C969" s="48"/>
    </row>
    <row r="970" spans="1:3" ht="15.75">
      <c r="A970" s="54"/>
      <c r="C970" s="48"/>
    </row>
    <row r="971" spans="1:3" ht="15.75">
      <c r="A971" s="54"/>
      <c r="C971" s="48"/>
    </row>
    <row r="972" spans="1:3" ht="15.75">
      <c r="A972" s="54"/>
      <c r="C972" s="48"/>
    </row>
    <row r="973" spans="1:3" ht="15.75">
      <c r="A973" s="54"/>
      <c r="C973" s="48"/>
    </row>
    <row r="974" spans="1:3" ht="15.75">
      <c r="A974" s="54"/>
      <c r="C974" s="48"/>
    </row>
    <row r="975" spans="1:3" ht="15.75">
      <c r="A975" s="54"/>
      <c r="C975" s="48"/>
    </row>
    <row r="976" spans="1:3" ht="15.75">
      <c r="A976" s="54"/>
      <c r="C976" s="48"/>
    </row>
    <row r="977" spans="1:3" ht="15.75">
      <c r="A977" s="54"/>
      <c r="C977" s="48"/>
    </row>
    <row r="978" spans="1:3" ht="15.75">
      <c r="A978" s="54"/>
      <c r="C978" s="48"/>
    </row>
    <row r="979" spans="1:3" ht="15.75">
      <c r="A979" s="54"/>
      <c r="C979" s="48"/>
    </row>
    <row r="980" spans="1:3" ht="15.75">
      <c r="A980" s="54"/>
      <c r="C980" s="48"/>
    </row>
    <row r="981" spans="1:3" ht="15.75">
      <c r="A981" s="54"/>
      <c r="C981" s="48"/>
    </row>
    <row r="982" spans="1:3" ht="15.75">
      <c r="A982" s="54"/>
      <c r="C982" s="48"/>
    </row>
    <row r="983" spans="1:3" ht="15.75">
      <c r="A983" s="54"/>
      <c r="C983" s="48"/>
    </row>
    <row r="984" spans="1:3" ht="15.75">
      <c r="A984" s="54"/>
      <c r="C984" s="48"/>
    </row>
    <row r="985" spans="1:3" ht="15.75">
      <c r="A985" s="54"/>
      <c r="C985" s="48"/>
    </row>
    <row r="986" spans="1:3" ht="15.75">
      <c r="A986" s="54"/>
      <c r="C986" s="48"/>
    </row>
    <row r="987" spans="1:3" ht="15.75">
      <c r="A987" s="54"/>
      <c r="C987" s="48"/>
    </row>
    <row r="988" spans="1:3" ht="15.75">
      <c r="A988" s="54"/>
      <c r="C988" s="48"/>
    </row>
    <row r="989" spans="1:3" ht="15.75">
      <c r="A989" s="54"/>
      <c r="C989" s="48"/>
    </row>
    <row r="990" spans="1:3" ht="15.75">
      <c r="A990" s="54"/>
      <c r="C990" s="48"/>
    </row>
    <row r="991" spans="1:3" ht="15.75">
      <c r="A991" s="54"/>
      <c r="C991" s="48"/>
    </row>
    <row r="992" spans="1:3" ht="15.75">
      <c r="A992" s="54"/>
      <c r="C992" s="48"/>
    </row>
    <row r="993" spans="1:3" ht="15.75">
      <c r="A993" s="54"/>
      <c r="C993" s="48"/>
    </row>
    <row r="994" spans="1:3" ht="15.75">
      <c r="A994" s="54"/>
      <c r="C994" s="48"/>
    </row>
    <row r="995" spans="1:3" ht="15.75">
      <c r="A995" s="54"/>
      <c r="C995" s="48"/>
    </row>
    <row r="996" spans="1:3" ht="15.75">
      <c r="A996" s="54"/>
      <c r="C996" s="48"/>
    </row>
    <row r="997" spans="1:3" ht="15.75">
      <c r="A997" s="54"/>
      <c r="C997" s="48"/>
    </row>
    <row r="998" spans="1:3" ht="15.75">
      <c r="A998" s="54"/>
      <c r="C998" s="48"/>
    </row>
    <row r="999" spans="1:3" ht="15.75">
      <c r="A999" s="54"/>
      <c r="C999" s="48"/>
    </row>
    <row r="1000" spans="1:3" ht="15.75">
      <c r="A1000" s="54"/>
      <c r="C1000" s="48"/>
    </row>
    <row r="1001" spans="1:3" ht="15.75">
      <c r="A1001" s="54"/>
      <c r="C1001" s="48"/>
    </row>
    <row r="1002" spans="1:3" ht="15.75">
      <c r="A1002" s="54"/>
      <c r="C1002" s="48"/>
    </row>
    <row r="1003" spans="1:3" ht="15.75">
      <c r="A1003" s="54"/>
      <c r="C1003" s="48"/>
    </row>
    <row r="1004" spans="1:3" ht="15.75">
      <c r="A1004" s="54"/>
      <c r="C1004" s="48"/>
    </row>
    <row r="1005" spans="1:3" ht="15.75">
      <c r="A1005" s="54"/>
      <c r="C1005" s="48"/>
    </row>
    <row r="1006" spans="1:3" ht="15.75">
      <c r="A1006" s="54"/>
      <c r="C1006" s="48"/>
    </row>
    <row r="1007" spans="1:3" ht="15.75">
      <c r="A1007" s="54"/>
      <c r="C1007" s="48"/>
    </row>
    <row r="1008" spans="1:3" ht="15.75">
      <c r="A1008" s="54"/>
      <c r="C1008" s="48"/>
    </row>
    <row r="1009" spans="1:3" ht="15.75">
      <c r="A1009" s="54"/>
      <c r="C1009" s="48"/>
    </row>
    <row r="1010" spans="1:3" ht="15.75">
      <c r="A1010" s="54"/>
      <c r="C1010" s="48"/>
    </row>
    <row r="1011" spans="1:3" ht="15.75">
      <c r="A1011" s="54"/>
      <c r="C1011" s="48"/>
    </row>
    <row r="1012" spans="1:3" ht="15.75">
      <c r="A1012" s="54"/>
      <c r="C1012" s="48"/>
    </row>
    <row r="1013" spans="1:3" ht="15.75">
      <c r="A1013" s="54"/>
      <c r="C1013" s="48"/>
    </row>
    <row r="1014" spans="1:3" ht="15.75">
      <c r="A1014" s="54"/>
      <c r="C1014" s="48"/>
    </row>
    <row r="1015" spans="1:3" ht="15.75">
      <c r="A1015" s="54"/>
      <c r="C1015" s="48"/>
    </row>
    <row r="1016" spans="1:3" ht="15.75">
      <c r="A1016" s="54"/>
      <c r="C1016" s="48"/>
    </row>
    <row r="1017" spans="1:3" ht="15.75">
      <c r="A1017" s="54"/>
      <c r="C1017" s="48"/>
    </row>
    <row r="1018" spans="1:3" ht="15.75">
      <c r="A1018" s="54"/>
      <c r="C1018" s="48"/>
    </row>
    <row r="1019" spans="1:3" ht="15.75">
      <c r="A1019" s="54"/>
      <c r="C1019" s="48"/>
    </row>
    <row r="1020" spans="1:3" ht="15.75">
      <c r="A1020" s="54"/>
      <c r="C1020" s="48"/>
    </row>
    <row r="1021" spans="1:3" ht="15.75">
      <c r="A1021" s="54"/>
      <c r="C1021" s="48"/>
    </row>
    <row r="1022" spans="1:3" ht="15.75">
      <c r="A1022" s="54"/>
      <c r="C1022" s="48"/>
    </row>
    <row r="1023" spans="1:3" ht="15.75">
      <c r="A1023" s="54"/>
      <c r="C1023" s="48"/>
    </row>
    <row r="1024" spans="1:3" ht="15.75">
      <c r="A1024" s="54"/>
      <c r="C1024" s="48"/>
    </row>
    <row r="1025" spans="1:3" ht="15.75">
      <c r="A1025" s="54"/>
      <c r="C1025" s="48"/>
    </row>
    <row r="1026" spans="1:3" ht="15.75">
      <c r="A1026" s="54"/>
      <c r="C1026" s="48"/>
    </row>
  </sheetData>
  <sheetProtection/>
  <mergeCells count="2">
    <mergeCell ref="A154:C155"/>
    <mergeCell ref="A19:C19"/>
  </mergeCells>
  <printOptions/>
  <pageMargins left="1.1811023622047245" right="0.1968503937007874" top="0.5905511811023623" bottom="0.5118110236220472" header="0.31496062992125984" footer="0.31496062992125984"/>
  <pageSetup horizontalDpi="600" verticalDpi="600" orientation="portrait" paperSize="9" scale="5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1"/>
  <sheetViews>
    <sheetView zoomScaleSheetLayoutView="86" zoomScalePageLayoutView="0" workbookViewId="0" topLeftCell="A1">
      <selection activeCell="I11" sqref="I11"/>
    </sheetView>
  </sheetViews>
  <sheetFormatPr defaultColWidth="9.140625" defaultRowHeight="12.75"/>
  <cols>
    <col min="1" max="1" width="76.140625" style="76" customWidth="1"/>
    <col min="2" max="2" width="8.140625" style="76" customWidth="1"/>
    <col min="3" max="3" width="4.7109375" style="76" customWidth="1"/>
    <col min="4" max="4" width="4.57421875" style="76" customWidth="1"/>
    <col min="5" max="5" width="6.8515625" style="76" customWidth="1"/>
    <col min="6" max="6" width="5.8515625" style="76" customWidth="1"/>
    <col min="7" max="7" width="9.28125" style="76" customWidth="1"/>
    <col min="8" max="8" width="5.8515625" style="76" customWidth="1"/>
    <col min="9" max="9" width="17.28125" style="76" customWidth="1"/>
    <col min="10" max="10" width="14.7109375" style="76" customWidth="1"/>
    <col min="11" max="16384" width="9.140625" style="76" customWidth="1"/>
  </cols>
  <sheetData>
    <row r="2" ht="15">
      <c r="I2" s="77" t="s">
        <v>435</v>
      </c>
    </row>
    <row r="3" spans="6:9" ht="15" customHeight="1">
      <c r="F3" s="78"/>
      <c r="I3" s="77" t="s">
        <v>568</v>
      </c>
    </row>
    <row r="4" spans="5:9" ht="15" customHeight="1">
      <c r="E4" s="78"/>
      <c r="F4" s="78"/>
      <c r="I4" s="77" t="s">
        <v>569</v>
      </c>
    </row>
    <row r="5" spans="6:9" ht="15">
      <c r="F5" s="79"/>
      <c r="I5" s="77" t="s">
        <v>570</v>
      </c>
    </row>
    <row r="6" spans="6:9" ht="15">
      <c r="F6" s="79"/>
      <c r="I6" s="77" t="s">
        <v>569</v>
      </c>
    </row>
    <row r="7" spans="6:9" ht="15">
      <c r="F7" s="79"/>
      <c r="I7" s="77" t="s">
        <v>571</v>
      </c>
    </row>
    <row r="8" spans="6:9" ht="15">
      <c r="F8" s="79"/>
      <c r="I8" s="77" t="s">
        <v>572</v>
      </c>
    </row>
    <row r="9" spans="6:9" ht="15">
      <c r="F9" s="79"/>
      <c r="I9" s="77" t="s">
        <v>573</v>
      </c>
    </row>
    <row r="10" spans="6:9" ht="15">
      <c r="F10" s="79"/>
      <c r="I10" s="77" t="s">
        <v>1356</v>
      </c>
    </row>
    <row r="11" spans="6:9" ht="24" customHeight="1">
      <c r="F11" s="79"/>
      <c r="I11" s="77"/>
    </row>
    <row r="12" spans="6:9" ht="15">
      <c r="F12" s="79"/>
      <c r="I12" s="77" t="s">
        <v>436</v>
      </c>
    </row>
    <row r="13" spans="4:9" ht="15">
      <c r="D13" s="78"/>
      <c r="E13" s="78"/>
      <c r="F13" s="78"/>
      <c r="I13" s="77" t="s">
        <v>575</v>
      </c>
    </row>
    <row r="14" spans="5:9" ht="15">
      <c r="E14" s="78"/>
      <c r="F14" s="78"/>
      <c r="I14" s="77" t="s">
        <v>569</v>
      </c>
    </row>
    <row r="15" spans="4:11" ht="15" customHeight="1">
      <c r="D15" s="78"/>
      <c r="E15" s="78"/>
      <c r="F15" s="78"/>
      <c r="I15" s="77" t="s">
        <v>571</v>
      </c>
      <c r="J15" s="78"/>
      <c r="K15" s="79"/>
    </row>
    <row r="16" spans="3:9" ht="15" customHeight="1">
      <c r="C16" s="78"/>
      <c r="D16" s="78"/>
      <c r="E16" s="78"/>
      <c r="F16" s="78"/>
      <c r="I16" s="77" t="s">
        <v>572</v>
      </c>
    </row>
    <row r="17" spans="3:9" ht="15" customHeight="1">
      <c r="C17" s="79"/>
      <c r="D17" s="79"/>
      <c r="E17" s="79"/>
      <c r="F17" s="79"/>
      <c r="I17" s="77" t="s">
        <v>573</v>
      </c>
    </row>
    <row r="18" spans="3:9" ht="15" customHeight="1">
      <c r="C18" s="79"/>
      <c r="D18" s="79"/>
      <c r="E18" s="633"/>
      <c r="F18" s="633"/>
      <c r="G18" s="633"/>
      <c r="H18" s="633"/>
      <c r="I18" s="79"/>
    </row>
    <row r="19" spans="1:8" ht="21" customHeight="1">
      <c r="A19" s="634" t="s">
        <v>1119</v>
      </c>
      <c r="B19" s="634"/>
      <c r="C19" s="634"/>
      <c r="D19" s="634"/>
      <c r="E19" s="634"/>
      <c r="F19" s="634"/>
      <c r="G19" s="634"/>
      <c r="H19" s="634"/>
    </row>
    <row r="20" spans="1:8" ht="14.25" customHeight="1">
      <c r="A20" s="80"/>
      <c r="B20" s="80"/>
      <c r="C20" s="80"/>
      <c r="D20" s="80"/>
      <c r="E20" s="80"/>
      <c r="F20" s="80"/>
      <c r="G20" s="80"/>
      <c r="H20" s="80"/>
    </row>
    <row r="21" spans="1:9" ht="16.5" customHeight="1">
      <c r="A21" s="81"/>
      <c r="B21" s="81"/>
      <c r="C21" s="81"/>
      <c r="D21" s="81"/>
      <c r="E21" s="81"/>
      <c r="F21" s="81"/>
      <c r="G21" s="81"/>
      <c r="H21" s="81"/>
      <c r="I21" s="79" t="s">
        <v>437</v>
      </c>
    </row>
    <row r="22" spans="1:9" ht="13.5" customHeight="1">
      <c r="A22" s="635" t="s">
        <v>438</v>
      </c>
      <c r="B22" s="561" t="s">
        <v>439</v>
      </c>
      <c r="C22" s="561"/>
      <c r="D22" s="561"/>
      <c r="E22" s="561"/>
      <c r="F22" s="561"/>
      <c r="G22" s="561"/>
      <c r="H22" s="561"/>
      <c r="I22" s="632" t="s">
        <v>440</v>
      </c>
    </row>
    <row r="23" spans="1:9" ht="12.75" customHeight="1">
      <c r="A23" s="635"/>
      <c r="B23" s="636" t="s">
        <v>441</v>
      </c>
      <c r="C23" s="561" t="s">
        <v>442</v>
      </c>
      <c r="D23" s="561"/>
      <c r="E23" s="561"/>
      <c r="F23" s="561"/>
      <c r="G23" s="636" t="s">
        <v>443</v>
      </c>
      <c r="H23" s="636" t="s">
        <v>444</v>
      </c>
      <c r="I23" s="632"/>
    </row>
    <row r="24" spans="1:9" ht="61.5" customHeight="1">
      <c r="A24" s="635"/>
      <c r="B24" s="636"/>
      <c r="C24" s="562" t="s">
        <v>445</v>
      </c>
      <c r="D24" s="562" t="s">
        <v>446</v>
      </c>
      <c r="E24" s="562" t="s">
        <v>447</v>
      </c>
      <c r="F24" s="562" t="s">
        <v>448</v>
      </c>
      <c r="G24" s="636"/>
      <c r="H24" s="636"/>
      <c r="I24" s="632"/>
    </row>
    <row r="25" spans="1:9" s="83" customFormat="1" ht="12.75" customHeight="1">
      <c r="A25" s="303">
        <v>1</v>
      </c>
      <c r="B25" s="303">
        <v>2</v>
      </c>
      <c r="C25" s="303">
        <v>3</v>
      </c>
      <c r="D25" s="303">
        <v>4</v>
      </c>
      <c r="E25" s="303">
        <v>5</v>
      </c>
      <c r="F25" s="303">
        <v>6</v>
      </c>
      <c r="G25" s="303">
        <v>7</v>
      </c>
      <c r="H25" s="303">
        <v>8</v>
      </c>
      <c r="I25" s="82">
        <v>9</v>
      </c>
    </row>
    <row r="26" spans="1:9" ht="15">
      <c r="A26" s="84" t="s">
        <v>835</v>
      </c>
      <c r="B26" s="85" t="s">
        <v>449</v>
      </c>
      <c r="C26" s="86" t="s">
        <v>450</v>
      </c>
      <c r="D26" s="87" t="s">
        <v>451</v>
      </c>
      <c r="E26" s="88" t="s">
        <v>452</v>
      </c>
      <c r="F26" s="87" t="s">
        <v>451</v>
      </c>
      <c r="G26" s="87" t="s">
        <v>453</v>
      </c>
      <c r="H26" s="87" t="s">
        <v>449</v>
      </c>
      <c r="I26" s="89">
        <v>4031062.26217</v>
      </c>
    </row>
    <row r="27" spans="1:9" ht="15">
      <c r="A27" s="90" t="s">
        <v>961</v>
      </c>
      <c r="B27" s="91" t="s">
        <v>449</v>
      </c>
      <c r="C27" s="92" t="s">
        <v>450</v>
      </c>
      <c r="D27" s="93" t="s">
        <v>454</v>
      </c>
      <c r="E27" s="94" t="s">
        <v>452</v>
      </c>
      <c r="F27" s="93" t="s">
        <v>451</v>
      </c>
      <c r="G27" s="93" t="s">
        <v>453</v>
      </c>
      <c r="H27" s="93" t="s">
        <v>449</v>
      </c>
      <c r="I27" s="95">
        <v>2779532</v>
      </c>
    </row>
    <row r="28" spans="1:9" ht="15">
      <c r="A28" s="96" t="s">
        <v>963</v>
      </c>
      <c r="B28" s="97" t="s">
        <v>449</v>
      </c>
      <c r="C28" s="98" t="s">
        <v>450</v>
      </c>
      <c r="D28" s="99" t="s">
        <v>454</v>
      </c>
      <c r="E28" s="100">
        <v>1000</v>
      </c>
      <c r="F28" s="99" t="s">
        <v>451</v>
      </c>
      <c r="G28" s="99" t="s">
        <v>453</v>
      </c>
      <c r="H28" s="99" t="s">
        <v>455</v>
      </c>
      <c r="I28" s="101">
        <v>300000</v>
      </c>
    </row>
    <row r="29" spans="1:9" ht="30">
      <c r="A29" s="96" t="s">
        <v>456</v>
      </c>
      <c r="B29" s="97" t="s">
        <v>449</v>
      </c>
      <c r="C29" s="98" t="s">
        <v>450</v>
      </c>
      <c r="D29" s="99" t="s">
        <v>454</v>
      </c>
      <c r="E29" s="100" t="s">
        <v>457</v>
      </c>
      <c r="F29" s="99" t="s">
        <v>458</v>
      </c>
      <c r="G29" s="99" t="s">
        <v>453</v>
      </c>
      <c r="H29" s="99" t="s">
        <v>455</v>
      </c>
      <c r="I29" s="101">
        <v>300000</v>
      </c>
    </row>
    <row r="30" spans="1:9" ht="15">
      <c r="A30" s="96" t="s">
        <v>459</v>
      </c>
      <c r="B30" s="97" t="s">
        <v>449</v>
      </c>
      <c r="C30" s="98" t="s">
        <v>450</v>
      </c>
      <c r="D30" s="99" t="s">
        <v>454</v>
      </c>
      <c r="E30" s="100">
        <v>2000</v>
      </c>
      <c r="F30" s="99">
        <v>1</v>
      </c>
      <c r="G30" s="99" t="s">
        <v>453</v>
      </c>
      <c r="H30" s="99" t="s">
        <v>455</v>
      </c>
      <c r="I30" s="101">
        <v>2479532</v>
      </c>
    </row>
    <row r="31" spans="1:9" ht="15">
      <c r="A31" s="90" t="s">
        <v>974</v>
      </c>
      <c r="B31" s="91" t="s">
        <v>449</v>
      </c>
      <c r="C31" s="92" t="s">
        <v>450</v>
      </c>
      <c r="D31" s="93" t="s">
        <v>460</v>
      </c>
      <c r="E31" s="94" t="s">
        <v>452</v>
      </c>
      <c r="F31" s="93" t="s">
        <v>451</v>
      </c>
      <c r="G31" s="93" t="s">
        <v>453</v>
      </c>
      <c r="H31" s="93" t="s">
        <v>449</v>
      </c>
      <c r="I31" s="95">
        <v>434936</v>
      </c>
    </row>
    <row r="32" spans="1:9" ht="30">
      <c r="A32" s="96" t="s">
        <v>461</v>
      </c>
      <c r="B32" s="97" t="s">
        <v>449</v>
      </c>
      <c r="C32" s="98" t="s">
        <v>450</v>
      </c>
      <c r="D32" s="99" t="s">
        <v>460</v>
      </c>
      <c r="E32" s="100">
        <v>1000</v>
      </c>
      <c r="F32" s="99" t="s">
        <v>451</v>
      </c>
      <c r="G32" s="99" t="s">
        <v>453</v>
      </c>
      <c r="H32" s="99" t="s">
        <v>455</v>
      </c>
      <c r="I32" s="101">
        <v>101619</v>
      </c>
    </row>
    <row r="33" spans="1:9" ht="15">
      <c r="A33" s="96" t="s">
        <v>462</v>
      </c>
      <c r="B33" s="97" t="s">
        <v>449</v>
      </c>
      <c r="C33" s="98" t="s">
        <v>450</v>
      </c>
      <c r="D33" s="99" t="s">
        <v>460</v>
      </c>
      <c r="E33" s="100" t="s">
        <v>463</v>
      </c>
      <c r="F33" s="99" t="s">
        <v>458</v>
      </c>
      <c r="G33" s="99" t="s">
        <v>453</v>
      </c>
      <c r="H33" s="99" t="s">
        <v>455</v>
      </c>
      <c r="I33" s="101">
        <v>323517</v>
      </c>
    </row>
    <row r="34" spans="1:9" ht="15">
      <c r="A34" s="96" t="s">
        <v>121</v>
      </c>
      <c r="B34" s="97" t="s">
        <v>449</v>
      </c>
      <c r="C34" s="98" t="s">
        <v>450</v>
      </c>
      <c r="D34" s="99" t="s">
        <v>460</v>
      </c>
      <c r="E34" s="100" t="s">
        <v>464</v>
      </c>
      <c r="F34" s="99" t="s">
        <v>454</v>
      </c>
      <c r="G34" s="99" t="s">
        <v>453</v>
      </c>
      <c r="H34" s="99" t="s">
        <v>455</v>
      </c>
      <c r="I34" s="101">
        <v>9800</v>
      </c>
    </row>
    <row r="35" spans="1:9" ht="15">
      <c r="A35" s="90" t="s">
        <v>991</v>
      </c>
      <c r="B35" s="91" t="s">
        <v>449</v>
      </c>
      <c r="C35" s="92" t="s">
        <v>450</v>
      </c>
      <c r="D35" s="93" t="s">
        <v>465</v>
      </c>
      <c r="E35" s="94" t="s">
        <v>452</v>
      </c>
      <c r="F35" s="93" t="s">
        <v>451</v>
      </c>
      <c r="G35" s="93" t="s">
        <v>453</v>
      </c>
      <c r="H35" s="93" t="s">
        <v>449</v>
      </c>
      <c r="I35" s="95">
        <v>272900</v>
      </c>
    </row>
    <row r="36" spans="1:9" ht="15">
      <c r="A36" s="96" t="s">
        <v>993</v>
      </c>
      <c r="B36" s="97" t="s">
        <v>449</v>
      </c>
      <c r="C36" s="98" t="s">
        <v>450</v>
      </c>
      <c r="D36" s="99" t="s">
        <v>465</v>
      </c>
      <c r="E36" s="100">
        <v>1000</v>
      </c>
      <c r="F36" s="99" t="s">
        <v>451</v>
      </c>
      <c r="G36" s="99" t="s">
        <v>453</v>
      </c>
      <c r="H36" s="99" t="s">
        <v>455</v>
      </c>
      <c r="I36" s="101">
        <v>12293</v>
      </c>
    </row>
    <row r="37" spans="1:9" ht="30">
      <c r="A37" s="96" t="s">
        <v>466</v>
      </c>
      <c r="B37" s="97" t="s">
        <v>449</v>
      </c>
      <c r="C37" s="98" t="s">
        <v>450</v>
      </c>
      <c r="D37" s="99" t="s">
        <v>465</v>
      </c>
      <c r="E37" s="100">
        <v>1020</v>
      </c>
      <c r="F37" s="99">
        <v>4</v>
      </c>
      <c r="G37" s="99" t="s">
        <v>453</v>
      </c>
      <c r="H37" s="99" t="s">
        <v>455</v>
      </c>
      <c r="I37" s="101">
        <v>12293</v>
      </c>
    </row>
    <row r="38" spans="1:9" ht="15">
      <c r="A38" s="96" t="s">
        <v>467</v>
      </c>
      <c r="B38" s="97" t="s">
        <v>449</v>
      </c>
      <c r="C38" s="98" t="s">
        <v>450</v>
      </c>
      <c r="D38" s="99" t="s">
        <v>465</v>
      </c>
      <c r="E38" s="100">
        <v>2000</v>
      </c>
      <c r="F38" s="99">
        <v>2</v>
      </c>
      <c r="G38" s="99" t="s">
        <v>453</v>
      </c>
      <c r="H38" s="99" t="s">
        <v>455</v>
      </c>
      <c r="I38" s="101">
        <v>86702</v>
      </c>
    </row>
    <row r="39" spans="1:9" ht="30">
      <c r="A39" s="96" t="s">
        <v>125</v>
      </c>
      <c r="B39" s="97" t="s">
        <v>449</v>
      </c>
      <c r="C39" s="98" t="s">
        <v>450</v>
      </c>
      <c r="D39" s="99" t="s">
        <v>465</v>
      </c>
      <c r="E39" s="100" t="s">
        <v>468</v>
      </c>
      <c r="F39" s="99" t="s">
        <v>458</v>
      </c>
      <c r="G39" s="99" t="s">
        <v>453</v>
      </c>
      <c r="H39" s="99" t="s">
        <v>455</v>
      </c>
      <c r="I39" s="101">
        <v>86702</v>
      </c>
    </row>
    <row r="40" spans="1:9" ht="15">
      <c r="A40" s="96" t="s">
        <v>469</v>
      </c>
      <c r="B40" s="97" t="s">
        <v>449</v>
      </c>
      <c r="C40" s="98" t="s">
        <v>450</v>
      </c>
      <c r="D40" s="99" t="s">
        <v>465</v>
      </c>
      <c r="E40" s="100">
        <v>6000</v>
      </c>
      <c r="F40" s="99" t="s">
        <v>451</v>
      </c>
      <c r="G40" s="99" t="s">
        <v>453</v>
      </c>
      <c r="H40" s="99" t="s">
        <v>455</v>
      </c>
      <c r="I40" s="101">
        <v>173905</v>
      </c>
    </row>
    <row r="41" spans="1:9" ht="15">
      <c r="A41" s="90" t="s">
        <v>1004</v>
      </c>
      <c r="B41" s="91" t="s">
        <v>449</v>
      </c>
      <c r="C41" s="92" t="s">
        <v>450</v>
      </c>
      <c r="D41" s="93" t="s">
        <v>470</v>
      </c>
      <c r="E41" s="94" t="s">
        <v>452</v>
      </c>
      <c r="F41" s="93" t="s">
        <v>451</v>
      </c>
      <c r="G41" s="93" t="s">
        <v>453</v>
      </c>
      <c r="H41" s="93" t="s">
        <v>449</v>
      </c>
      <c r="I41" s="95">
        <v>80682.3</v>
      </c>
    </row>
    <row r="42" spans="1:9" ht="30">
      <c r="A42" s="96" t="s">
        <v>471</v>
      </c>
      <c r="B42" s="97" t="s">
        <v>449</v>
      </c>
      <c r="C42" s="98" t="s">
        <v>450</v>
      </c>
      <c r="D42" s="99" t="s">
        <v>470</v>
      </c>
      <c r="E42" s="100" t="s">
        <v>472</v>
      </c>
      <c r="F42" s="99" t="s">
        <v>454</v>
      </c>
      <c r="G42" s="99" t="s">
        <v>453</v>
      </c>
      <c r="H42" s="99" t="s">
        <v>455</v>
      </c>
      <c r="I42" s="101">
        <v>22200</v>
      </c>
    </row>
    <row r="43" spans="1:9" ht="48" customHeight="1">
      <c r="A43" s="102" t="s">
        <v>150</v>
      </c>
      <c r="B43" s="103" t="s">
        <v>449</v>
      </c>
      <c r="C43" s="104" t="s">
        <v>450</v>
      </c>
      <c r="D43" s="105" t="s">
        <v>470</v>
      </c>
      <c r="E43" s="106" t="s">
        <v>473</v>
      </c>
      <c r="F43" s="105" t="s">
        <v>454</v>
      </c>
      <c r="G43" s="105" t="s">
        <v>453</v>
      </c>
      <c r="H43" s="105" t="s">
        <v>455</v>
      </c>
      <c r="I43" s="101">
        <v>58356.3</v>
      </c>
    </row>
    <row r="44" spans="1:9" ht="30">
      <c r="A44" s="96" t="s">
        <v>1011</v>
      </c>
      <c r="B44" s="97" t="s">
        <v>449</v>
      </c>
      <c r="C44" s="98" t="s">
        <v>450</v>
      </c>
      <c r="D44" s="99" t="s">
        <v>470</v>
      </c>
      <c r="E44" s="100" t="s">
        <v>474</v>
      </c>
      <c r="F44" s="99" t="s">
        <v>454</v>
      </c>
      <c r="G44" s="99" t="s">
        <v>453</v>
      </c>
      <c r="H44" s="99" t="s">
        <v>455</v>
      </c>
      <c r="I44" s="101">
        <v>126</v>
      </c>
    </row>
    <row r="45" spans="1:9" ht="34.5" customHeight="1">
      <c r="A45" s="90" t="s">
        <v>475</v>
      </c>
      <c r="B45" s="91" t="s">
        <v>449</v>
      </c>
      <c r="C45" s="92" t="s">
        <v>450</v>
      </c>
      <c r="D45" s="93" t="s">
        <v>476</v>
      </c>
      <c r="E45" s="94" t="s">
        <v>452</v>
      </c>
      <c r="F45" s="93" t="s">
        <v>451</v>
      </c>
      <c r="G45" s="93" t="s">
        <v>453</v>
      </c>
      <c r="H45" s="93" t="s">
        <v>449</v>
      </c>
      <c r="I45" s="95">
        <v>653</v>
      </c>
    </row>
    <row r="46" spans="1:9" ht="35.25" customHeight="1">
      <c r="A46" s="90" t="s">
        <v>1164</v>
      </c>
      <c r="B46" s="91" t="s">
        <v>449</v>
      </c>
      <c r="C46" s="92" t="s">
        <v>450</v>
      </c>
      <c r="D46" s="93" t="s">
        <v>477</v>
      </c>
      <c r="E46" s="94" t="s">
        <v>452</v>
      </c>
      <c r="F46" s="93" t="s">
        <v>451</v>
      </c>
      <c r="G46" s="93" t="s">
        <v>453</v>
      </c>
      <c r="H46" s="93" t="s">
        <v>449</v>
      </c>
      <c r="I46" s="95">
        <v>174791.19868</v>
      </c>
    </row>
    <row r="47" spans="1:9" ht="30">
      <c r="A47" s="96" t="s">
        <v>478</v>
      </c>
      <c r="B47" s="97" t="s">
        <v>449</v>
      </c>
      <c r="C47" s="98" t="s">
        <v>450</v>
      </c>
      <c r="D47" s="99" t="s">
        <v>477</v>
      </c>
      <c r="E47" s="100" t="s">
        <v>479</v>
      </c>
      <c r="F47" s="99" t="s">
        <v>480</v>
      </c>
      <c r="G47" s="99" t="s">
        <v>453</v>
      </c>
      <c r="H47" s="99" t="s">
        <v>481</v>
      </c>
      <c r="I47" s="101">
        <v>27757.5</v>
      </c>
    </row>
    <row r="48" spans="1:9" ht="60">
      <c r="A48" s="96" t="s">
        <v>1026</v>
      </c>
      <c r="B48" s="97" t="s">
        <v>449</v>
      </c>
      <c r="C48" s="98" t="s">
        <v>450</v>
      </c>
      <c r="D48" s="99" t="s">
        <v>477</v>
      </c>
      <c r="E48" s="100" t="s">
        <v>482</v>
      </c>
      <c r="F48" s="99" t="s">
        <v>480</v>
      </c>
      <c r="G48" s="99" t="s">
        <v>453</v>
      </c>
      <c r="H48" s="99" t="s">
        <v>481</v>
      </c>
      <c r="I48" s="101">
        <v>92600</v>
      </c>
    </row>
    <row r="49" spans="1:9" ht="90">
      <c r="A49" s="96" t="s">
        <v>897</v>
      </c>
      <c r="B49" s="97" t="s">
        <v>449</v>
      </c>
      <c r="C49" s="98" t="s">
        <v>450</v>
      </c>
      <c r="D49" s="99" t="s">
        <v>477</v>
      </c>
      <c r="E49" s="100" t="s">
        <v>483</v>
      </c>
      <c r="F49" s="99" t="s">
        <v>451</v>
      </c>
      <c r="G49" s="99" t="s">
        <v>453</v>
      </c>
      <c r="H49" s="99" t="s">
        <v>481</v>
      </c>
      <c r="I49" s="101">
        <v>4300</v>
      </c>
    </row>
    <row r="50" spans="1:9" ht="51.75" customHeight="1">
      <c r="A50" s="96" t="s">
        <v>809</v>
      </c>
      <c r="B50" s="97">
        <v>0</v>
      </c>
      <c r="C50" s="98">
        <v>1</v>
      </c>
      <c r="D50" s="99">
        <v>11</v>
      </c>
      <c r="E50" s="100">
        <v>5034</v>
      </c>
      <c r="F50" s="99">
        <v>4</v>
      </c>
      <c r="G50" s="99" t="s">
        <v>453</v>
      </c>
      <c r="H50" s="99">
        <v>120</v>
      </c>
      <c r="I50" s="101">
        <v>6752.154</v>
      </c>
    </row>
    <row r="51" spans="1:9" ht="45">
      <c r="A51" s="96" t="s">
        <v>484</v>
      </c>
      <c r="B51" s="97" t="s">
        <v>449</v>
      </c>
      <c r="C51" s="98" t="s">
        <v>450</v>
      </c>
      <c r="D51" s="99" t="s">
        <v>477</v>
      </c>
      <c r="E51" s="100" t="s">
        <v>485</v>
      </c>
      <c r="F51" s="99" t="s">
        <v>480</v>
      </c>
      <c r="G51" s="99" t="s">
        <v>453</v>
      </c>
      <c r="H51" s="99" t="s">
        <v>481</v>
      </c>
      <c r="I51" s="101">
        <v>1633.85</v>
      </c>
    </row>
    <row r="52" spans="1:9" ht="60">
      <c r="A52" s="96" t="s">
        <v>898</v>
      </c>
      <c r="B52" s="97" t="s">
        <v>449</v>
      </c>
      <c r="C52" s="98" t="s">
        <v>450</v>
      </c>
      <c r="D52" s="99" t="s">
        <v>477</v>
      </c>
      <c r="E52" s="100" t="s">
        <v>486</v>
      </c>
      <c r="F52" s="99" t="s">
        <v>451</v>
      </c>
      <c r="G52" s="99" t="s">
        <v>453</v>
      </c>
      <c r="H52" s="99" t="s">
        <v>481</v>
      </c>
      <c r="I52" s="101">
        <v>41747.69468</v>
      </c>
    </row>
    <row r="53" spans="1:9" ht="15">
      <c r="A53" s="90" t="s">
        <v>1194</v>
      </c>
      <c r="B53" s="91" t="s">
        <v>449</v>
      </c>
      <c r="C53" s="92" t="s">
        <v>450</v>
      </c>
      <c r="D53" s="93" t="s">
        <v>487</v>
      </c>
      <c r="E53" s="94" t="s">
        <v>452</v>
      </c>
      <c r="F53" s="93" t="s">
        <v>451</v>
      </c>
      <c r="G53" s="93" t="s">
        <v>453</v>
      </c>
      <c r="H53" s="93" t="s">
        <v>449</v>
      </c>
      <c r="I53" s="95">
        <v>10343.2</v>
      </c>
    </row>
    <row r="54" spans="1:9" ht="15">
      <c r="A54" s="96" t="s">
        <v>715</v>
      </c>
      <c r="B54" s="97" t="s">
        <v>449</v>
      </c>
      <c r="C54" s="98" t="s">
        <v>450</v>
      </c>
      <c r="D54" s="99" t="s">
        <v>487</v>
      </c>
      <c r="E54" s="100" t="s">
        <v>488</v>
      </c>
      <c r="F54" s="99" t="s">
        <v>454</v>
      </c>
      <c r="G54" s="99" t="s">
        <v>453</v>
      </c>
      <c r="H54" s="99" t="s">
        <v>481</v>
      </c>
      <c r="I54" s="101">
        <v>10343.2</v>
      </c>
    </row>
    <row r="55" spans="1:9" ht="28.5">
      <c r="A55" s="90" t="s">
        <v>1198</v>
      </c>
      <c r="B55" s="91" t="s">
        <v>449</v>
      </c>
      <c r="C55" s="92" t="s">
        <v>450</v>
      </c>
      <c r="D55" s="93" t="s">
        <v>489</v>
      </c>
      <c r="E55" s="94" t="s">
        <v>452</v>
      </c>
      <c r="F55" s="93" t="s">
        <v>451</v>
      </c>
      <c r="G55" s="93" t="s">
        <v>453</v>
      </c>
      <c r="H55" s="93" t="s">
        <v>449</v>
      </c>
      <c r="I55" s="95">
        <v>149439.37578</v>
      </c>
    </row>
    <row r="56" spans="1:9" ht="15">
      <c r="A56" s="96" t="s">
        <v>529</v>
      </c>
      <c r="B56" s="97" t="s">
        <v>449</v>
      </c>
      <c r="C56" s="98" t="s">
        <v>450</v>
      </c>
      <c r="D56" s="99" t="s">
        <v>489</v>
      </c>
      <c r="E56" s="100" t="s">
        <v>530</v>
      </c>
      <c r="F56" s="99" t="s">
        <v>451</v>
      </c>
      <c r="G56" s="99" t="s">
        <v>453</v>
      </c>
      <c r="H56" s="99" t="s">
        <v>531</v>
      </c>
      <c r="I56" s="101">
        <v>149439.37578</v>
      </c>
    </row>
    <row r="57" spans="1:9" ht="15">
      <c r="A57" s="96" t="s">
        <v>529</v>
      </c>
      <c r="B57" s="97" t="s">
        <v>449</v>
      </c>
      <c r="C57" s="98" t="s">
        <v>450</v>
      </c>
      <c r="D57" s="99" t="s">
        <v>489</v>
      </c>
      <c r="E57" s="100" t="s">
        <v>530</v>
      </c>
      <c r="F57" s="99" t="s">
        <v>480</v>
      </c>
      <c r="G57" s="99" t="s">
        <v>453</v>
      </c>
      <c r="H57" s="99" t="s">
        <v>531</v>
      </c>
      <c r="I57" s="101">
        <v>149439.37578</v>
      </c>
    </row>
    <row r="58" spans="1:9" ht="28.5">
      <c r="A58" s="90" t="s">
        <v>1201</v>
      </c>
      <c r="B58" s="91" t="s">
        <v>449</v>
      </c>
      <c r="C58" s="92" t="s">
        <v>450</v>
      </c>
      <c r="D58" s="93" t="s">
        <v>532</v>
      </c>
      <c r="E58" s="94" t="s">
        <v>452</v>
      </c>
      <c r="F58" s="93" t="s">
        <v>451</v>
      </c>
      <c r="G58" s="93" t="s">
        <v>453</v>
      </c>
      <c r="H58" s="93" t="s">
        <v>449</v>
      </c>
      <c r="I58" s="95">
        <v>55887.86645</v>
      </c>
    </row>
    <row r="59" spans="1:9" ht="60">
      <c r="A59" s="96" t="s">
        <v>533</v>
      </c>
      <c r="B59" s="97" t="s">
        <v>449</v>
      </c>
      <c r="C59" s="98" t="s">
        <v>450</v>
      </c>
      <c r="D59" s="99" t="s">
        <v>532</v>
      </c>
      <c r="E59" s="100" t="s">
        <v>534</v>
      </c>
      <c r="F59" s="99" t="s">
        <v>480</v>
      </c>
      <c r="G59" s="99" t="s">
        <v>453</v>
      </c>
      <c r="H59" s="99" t="s">
        <v>535</v>
      </c>
      <c r="I59" s="101">
        <v>43887.86645</v>
      </c>
    </row>
    <row r="60" spans="1:9" ht="34.5" customHeight="1">
      <c r="A60" s="96" t="s">
        <v>696</v>
      </c>
      <c r="B60" s="97">
        <v>0</v>
      </c>
      <c r="C60" s="98">
        <v>1</v>
      </c>
      <c r="D60" s="99">
        <v>14</v>
      </c>
      <c r="E60" s="100">
        <v>6012</v>
      </c>
      <c r="F60" s="99">
        <v>4</v>
      </c>
      <c r="G60" s="99" t="s">
        <v>453</v>
      </c>
      <c r="H60" s="99">
        <v>430</v>
      </c>
      <c r="I60" s="101">
        <v>12000</v>
      </c>
    </row>
    <row r="61" spans="1:9" ht="15">
      <c r="A61" s="90" t="s">
        <v>1215</v>
      </c>
      <c r="B61" s="91" t="s">
        <v>449</v>
      </c>
      <c r="C61" s="92" t="s">
        <v>450</v>
      </c>
      <c r="D61" s="93" t="s">
        <v>536</v>
      </c>
      <c r="E61" s="94" t="s">
        <v>452</v>
      </c>
      <c r="F61" s="93" t="s">
        <v>451</v>
      </c>
      <c r="G61" s="93" t="s">
        <v>453</v>
      </c>
      <c r="H61" s="93" t="s">
        <v>449</v>
      </c>
      <c r="I61" s="95">
        <v>71827.32126</v>
      </c>
    </row>
    <row r="62" spans="1:9" ht="30">
      <c r="A62" s="96" t="s">
        <v>537</v>
      </c>
      <c r="B62" s="97">
        <v>0</v>
      </c>
      <c r="C62" s="98">
        <v>1</v>
      </c>
      <c r="D62" s="99">
        <v>16</v>
      </c>
      <c r="E62" s="100">
        <v>3010</v>
      </c>
      <c r="F62" s="99">
        <v>1</v>
      </c>
      <c r="G62" s="99">
        <v>0</v>
      </c>
      <c r="H62" s="99">
        <v>140</v>
      </c>
      <c r="I62" s="101">
        <v>600</v>
      </c>
    </row>
    <row r="63" spans="1:9" ht="45">
      <c r="A63" s="96" t="s">
        <v>538</v>
      </c>
      <c r="B63" s="97">
        <v>0</v>
      </c>
      <c r="C63" s="98">
        <v>1</v>
      </c>
      <c r="D63" s="99">
        <v>16</v>
      </c>
      <c r="E63" s="100">
        <v>3030</v>
      </c>
      <c r="F63" s="99">
        <v>1</v>
      </c>
      <c r="G63" s="99">
        <v>0</v>
      </c>
      <c r="H63" s="99">
        <v>140</v>
      </c>
      <c r="I63" s="101">
        <v>700</v>
      </c>
    </row>
    <row r="64" spans="1:9" ht="45">
      <c r="A64" s="96" t="s">
        <v>539</v>
      </c>
      <c r="B64" s="97">
        <v>0</v>
      </c>
      <c r="C64" s="98">
        <v>1</v>
      </c>
      <c r="D64" s="99">
        <v>16</v>
      </c>
      <c r="E64" s="100">
        <v>6000</v>
      </c>
      <c r="F64" s="99">
        <v>1</v>
      </c>
      <c r="G64" s="99">
        <v>0</v>
      </c>
      <c r="H64" s="99">
        <v>140</v>
      </c>
      <c r="I64" s="101">
        <v>1639.5</v>
      </c>
    </row>
    <row r="65" spans="1:9" ht="45">
      <c r="A65" s="96" t="s">
        <v>540</v>
      </c>
      <c r="B65" s="97" t="s">
        <v>449</v>
      </c>
      <c r="C65" s="98" t="s">
        <v>450</v>
      </c>
      <c r="D65" s="99" t="s">
        <v>536</v>
      </c>
      <c r="E65" s="100" t="s">
        <v>541</v>
      </c>
      <c r="F65" s="99" t="s">
        <v>454</v>
      </c>
      <c r="G65" s="99" t="s">
        <v>453</v>
      </c>
      <c r="H65" s="99" t="s">
        <v>542</v>
      </c>
      <c r="I65" s="101">
        <v>86</v>
      </c>
    </row>
    <row r="66" spans="1:9" ht="52.5" customHeight="1">
      <c r="A66" s="382" t="s">
        <v>803</v>
      </c>
      <c r="B66" s="97">
        <v>0</v>
      </c>
      <c r="C66" s="98">
        <v>1</v>
      </c>
      <c r="D66" s="99">
        <v>16</v>
      </c>
      <c r="E66" s="100">
        <v>23040</v>
      </c>
      <c r="F66" s="99">
        <v>4</v>
      </c>
      <c r="G66" s="99" t="s">
        <v>453</v>
      </c>
      <c r="H66" s="99">
        <v>140</v>
      </c>
      <c r="I66" s="101">
        <v>196.4</v>
      </c>
    </row>
    <row r="67" spans="1:9" ht="15">
      <c r="A67" s="96" t="s">
        <v>717</v>
      </c>
      <c r="B67" s="97" t="s">
        <v>449</v>
      </c>
      <c r="C67" s="98" t="s">
        <v>450</v>
      </c>
      <c r="D67" s="99" t="s">
        <v>536</v>
      </c>
      <c r="E67" s="100" t="s">
        <v>543</v>
      </c>
      <c r="F67" s="99" t="s">
        <v>454</v>
      </c>
      <c r="G67" s="99" t="s">
        <v>453</v>
      </c>
      <c r="H67" s="99" t="s">
        <v>542</v>
      </c>
      <c r="I67" s="101">
        <v>330</v>
      </c>
    </row>
    <row r="68" spans="1:9" ht="30">
      <c r="A68" s="96" t="s">
        <v>719</v>
      </c>
      <c r="B68" s="97" t="s">
        <v>449</v>
      </c>
      <c r="C68" s="98" t="s">
        <v>450</v>
      </c>
      <c r="D68" s="99" t="s">
        <v>536</v>
      </c>
      <c r="E68" s="100" t="s">
        <v>544</v>
      </c>
      <c r="F68" s="99" t="s">
        <v>454</v>
      </c>
      <c r="G68" s="99" t="s">
        <v>453</v>
      </c>
      <c r="H68" s="99" t="s">
        <v>542</v>
      </c>
      <c r="I68" s="101">
        <v>3635.4689</v>
      </c>
    </row>
    <row r="69" spans="1:9" ht="30">
      <c r="A69" s="96" t="s">
        <v>723</v>
      </c>
      <c r="B69" s="97" t="s">
        <v>449</v>
      </c>
      <c r="C69" s="98" t="s">
        <v>450</v>
      </c>
      <c r="D69" s="99" t="s">
        <v>536</v>
      </c>
      <c r="E69" s="100" t="s">
        <v>545</v>
      </c>
      <c r="F69" s="99" t="s">
        <v>454</v>
      </c>
      <c r="G69" s="99" t="s">
        <v>453</v>
      </c>
      <c r="H69" s="99" t="s">
        <v>542</v>
      </c>
      <c r="I69" s="101">
        <v>2700</v>
      </c>
    </row>
    <row r="70" spans="1:9" s="107" customFormat="1" ht="15">
      <c r="A70" s="96" t="s">
        <v>1225</v>
      </c>
      <c r="B70" s="97" t="s">
        <v>449</v>
      </c>
      <c r="C70" s="98" t="s">
        <v>450</v>
      </c>
      <c r="D70" s="99" t="s">
        <v>536</v>
      </c>
      <c r="E70" s="100" t="s">
        <v>546</v>
      </c>
      <c r="F70" s="99" t="s">
        <v>454</v>
      </c>
      <c r="G70" s="99" t="s">
        <v>453</v>
      </c>
      <c r="H70" s="99" t="s">
        <v>542</v>
      </c>
      <c r="I70" s="101">
        <v>330</v>
      </c>
    </row>
    <row r="71" spans="1:9" ht="45">
      <c r="A71" s="96" t="s">
        <v>751</v>
      </c>
      <c r="B71" s="97" t="s">
        <v>449</v>
      </c>
      <c r="C71" s="98" t="s">
        <v>450</v>
      </c>
      <c r="D71" s="99" t="s">
        <v>536</v>
      </c>
      <c r="E71" s="100" t="s">
        <v>547</v>
      </c>
      <c r="F71" s="99" t="s">
        <v>454</v>
      </c>
      <c r="G71" s="99" t="s">
        <v>453</v>
      </c>
      <c r="H71" s="99" t="s">
        <v>542</v>
      </c>
      <c r="I71" s="101">
        <v>2516</v>
      </c>
    </row>
    <row r="72" spans="1:9" ht="30">
      <c r="A72" s="96" t="s">
        <v>159</v>
      </c>
      <c r="B72" s="97" t="s">
        <v>449</v>
      </c>
      <c r="C72" s="98" t="s">
        <v>450</v>
      </c>
      <c r="D72" s="99" t="s">
        <v>536</v>
      </c>
      <c r="E72" s="100" t="s">
        <v>548</v>
      </c>
      <c r="F72" s="99" t="s">
        <v>454</v>
      </c>
      <c r="G72" s="99" t="s">
        <v>453</v>
      </c>
      <c r="H72" s="99" t="s">
        <v>542</v>
      </c>
      <c r="I72" s="101">
        <v>31103.1</v>
      </c>
    </row>
    <row r="73" spans="1:9" ht="45">
      <c r="A73" s="96" t="s">
        <v>549</v>
      </c>
      <c r="B73" s="97" t="s">
        <v>449</v>
      </c>
      <c r="C73" s="98" t="s">
        <v>450</v>
      </c>
      <c r="D73" s="99" t="s">
        <v>536</v>
      </c>
      <c r="E73" s="100" t="s">
        <v>550</v>
      </c>
      <c r="F73" s="99" t="s">
        <v>480</v>
      </c>
      <c r="G73" s="99" t="s">
        <v>453</v>
      </c>
      <c r="H73" s="99" t="s">
        <v>542</v>
      </c>
      <c r="I73" s="101">
        <v>28</v>
      </c>
    </row>
    <row r="74" spans="1:9" ht="30">
      <c r="A74" s="96" t="s">
        <v>551</v>
      </c>
      <c r="B74" s="97" t="s">
        <v>449</v>
      </c>
      <c r="C74" s="98" t="s">
        <v>450</v>
      </c>
      <c r="D74" s="99" t="s">
        <v>536</v>
      </c>
      <c r="E74" s="100" t="s">
        <v>552</v>
      </c>
      <c r="F74" s="99" t="s">
        <v>480</v>
      </c>
      <c r="G74" s="99" t="s">
        <v>453</v>
      </c>
      <c r="H74" s="99" t="s">
        <v>542</v>
      </c>
      <c r="I74" s="101">
        <v>27962.852359999997</v>
      </c>
    </row>
    <row r="75" spans="1:9" ht="21.75" customHeight="1">
      <c r="A75" s="90" t="s">
        <v>1237</v>
      </c>
      <c r="B75" s="97">
        <v>0</v>
      </c>
      <c r="C75" s="98">
        <v>1</v>
      </c>
      <c r="D75" s="99">
        <v>17</v>
      </c>
      <c r="E75" s="100">
        <v>0</v>
      </c>
      <c r="F75" s="99">
        <v>0</v>
      </c>
      <c r="G75" s="99" t="s">
        <v>453</v>
      </c>
      <c r="H75" s="99">
        <v>0</v>
      </c>
      <c r="I75" s="101">
        <v>70</v>
      </c>
    </row>
    <row r="76" spans="1:9" ht="24" customHeight="1">
      <c r="A76" s="382" t="s">
        <v>589</v>
      </c>
      <c r="B76" s="97">
        <v>0</v>
      </c>
      <c r="C76" s="98">
        <v>1</v>
      </c>
      <c r="D76" s="99">
        <v>17</v>
      </c>
      <c r="E76" s="100">
        <v>5040</v>
      </c>
      <c r="F76" s="99">
        <v>4</v>
      </c>
      <c r="G76" s="99" t="s">
        <v>453</v>
      </c>
      <c r="H76" s="99">
        <v>180</v>
      </c>
      <c r="I76" s="101">
        <v>70</v>
      </c>
    </row>
    <row r="77" spans="1:9" ht="15">
      <c r="A77" s="108" t="s">
        <v>553</v>
      </c>
      <c r="B77" s="91" t="s">
        <v>449</v>
      </c>
      <c r="C77" s="92">
        <v>2</v>
      </c>
      <c r="D77" s="93" t="s">
        <v>451</v>
      </c>
      <c r="E77" s="94" t="s">
        <v>452</v>
      </c>
      <c r="F77" s="93" t="s">
        <v>451</v>
      </c>
      <c r="G77" s="93" t="s">
        <v>453</v>
      </c>
      <c r="H77" s="93" t="s">
        <v>449</v>
      </c>
      <c r="I77" s="101">
        <v>5327781.46793</v>
      </c>
    </row>
    <row r="78" spans="1:10" ht="43.5">
      <c r="A78" s="108" t="s">
        <v>554</v>
      </c>
      <c r="B78" s="109" t="s">
        <v>449</v>
      </c>
      <c r="C78" s="109" t="s">
        <v>555</v>
      </c>
      <c r="D78" s="109" t="s">
        <v>458</v>
      </c>
      <c r="E78" s="109" t="s">
        <v>452</v>
      </c>
      <c r="F78" s="109" t="s">
        <v>451</v>
      </c>
      <c r="G78" s="109" t="s">
        <v>453</v>
      </c>
      <c r="H78" s="109" t="s">
        <v>449</v>
      </c>
      <c r="I78" s="101">
        <v>5330775.58099</v>
      </c>
      <c r="J78" s="391"/>
    </row>
    <row r="79" spans="1:9" ht="29.25">
      <c r="A79" s="108" t="s">
        <v>556</v>
      </c>
      <c r="B79" s="110" t="s">
        <v>449</v>
      </c>
      <c r="C79" s="111" t="s">
        <v>555</v>
      </c>
      <c r="D79" s="112" t="s">
        <v>458</v>
      </c>
      <c r="E79" s="113" t="s">
        <v>557</v>
      </c>
      <c r="F79" s="112" t="s">
        <v>451</v>
      </c>
      <c r="G79" s="112" t="s">
        <v>453</v>
      </c>
      <c r="H79" s="112" t="s">
        <v>558</v>
      </c>
      <c r="I79" s="101">
        <v>774114</v>
      </c>
    </row>
    <row r="80" spans="1:9" ht="30">
      <c r="A80" s="114" t="s">
        <v>591</v>
      </c>
      <c r="B80" s="115" t="s">
        <v>449</v>
      </c>
      <c r="C80" s="116" t="s">
        <v>555</v>
      </c>
      <c r="D80" s="117" t="s">
        <v>458</v>
      </c>
      <c r="E80" s="118" t="s">
        <v>557</v>
      </c>
      <c r="F80" s="117" t="s">
        <v>480</v>
      </c>
      <c r="G80" s="117" t="s">
        <v>453</v>
      </c>
      <c r="H80" s="117" t="s">
        <v>558</v>
      </c>
      <c r="I80" s="101">
        <v>105106</v>
      </c>
    </row>
    <row r="81" spans="1:9" ht="30">
      <c r="A81" s="114" t="s">
        <v>559</v>
      </c>
      <c r="B81" s="115">
        <v>0</v>
      </c>
      <c r="C81" s="116">
        <v>2</v>
      </c>
      <c r="D81" s="117">
        <v>2</v>
      </c>
      <c r="E81" s="118">
        <v>1003</v>
      </c>
      <c r="F81" s="117">
        <v>4</v>
      </c>
      <c r="G81" s="117" t="s">
        <v>453</v>
      </c>
      <c r="H81" s="117">
        <v>151</v>
      </c>
      <c r="I81" s="101">
        <v>669008</v>
      </c>
    </row>
    <row r="82" spans="1:9" ht="43.5">
      <c r="A82" s="108" t="s">
        <v>560</v>
      </c>
      <c r="B82" s="110" t="s">
        <v>449</v>
      </c>
      <c r="C82" s="111" t="s">
        <v>555</v>
      </c>
      <c r="D82" s="112" t="s">
        <v>458</v>
      </c>
      <c r="E82" s="113">
        <v>0</v>
      </c>
      <c r="F82" s="112">
        <v>0</v>
      </c>
      <c r="G82" s="112" t="s">
        <v>453</v>
      </c>
      <c r="H82" s="112" t="s">
        <v>558</v>
      </c>
      <c r="I82" s="101">
        <v>1771136.95616</v>
      </c>
    </row>
    <row r="83" spans="1:9" ht="51.75" customHeight="1">
      <c r="A83" s="383" t="s">
        <v>561</v>
      </c>
      <c r="B83" s="115">
        <v>0</v>
      </c>
      <c r="C83" s="116">
        <v>2</v>
      </c>
      <c r="D83" s="117">
        <v>2</v>
      </c>
      <c r="E83" s="118">
        <v>2100</v>
      </c>
      <c r="F83" s="117">
        <v>4</v>
      </c>
      <c r="G83" s="119" t="s">
        <v>453</v>
      </c>
      <c r="H83" s="117">
        <v>151</v>
      </c>
      <c r="I83" s="101">
        <v>244</v>
      </c>
    </row>
    <row r="84" spans="1:9" ht="30">
      <c r="A84" s="114" t="s">
        <v>562</v>
      </c>
      <c r="B84" s="115" t="s">
        <v>449</v>
      </c>
      <c r="C84" s="116" t="s">
        <v>555</v>
      </c>
      <c r="D84" s="117" t="s">
        <v>458</v>
      </c>
      <c r="E84" s="118" t="s">
        <v>563</v>
      </c>
      <c r="F84" s="117" t="s">
        <v>480</v>
      </c>
      <c r="G84" s="119" t="s">
        <v>564</v>
      </c>
      <c r="H84" s="117" t="s">
        <v>558</v>
      </c>
      <c r="I84" s="101">
        <v>86264</v>
      </c>
    </row>
    <row r="85" spans="1:9" ht="30">
      <c r="A85" s="114" t="s">
        <v>565</v>
      </c>
      <c r="B85" s="115">
        <v>0</v>
      </c>
      <c r="C85" s="116">
        <v>2</v>
      </c>
      <c r="D85" s="117">
        <v>2</v>
      </c>
      <c r="E85" s="118">
        <v>2077</v>
      </c>
      <c r="F85" s="117">
        <v>4</v>
      </c>
      <c r="G85" s="119" t="s">
        <v>453</v>
      </c>
      <c r="H85" s="117">
        <v>151</v>
      </c>
      <c r="I85" s="101">
        <v>319478.88616</v>
      </c>
    </row>
    <row r="86" spans="1:9" ht="29.25" customHeight="1">
      <c r="A86" s="114" t="s">
        <v>674</v>
      </c>
      <c r="B86" s="115">
        <v>0</v>
      </c>
      <c r="C86" s="116">
        <v>2</v>
      </c>
      <c r="D86" s="117">
        <v>2</v>
      </c>
      <c r="E86" s="118">
        <v>2078</v>
      </c>
      <c r="F86" s="117">
        <v>4</v>
      </c>
      <c r="G86" s="119" t="s">
        <v>566</v>
      </c>
      <c r="H86" s="117">
        <v>151</v>
      </c>
      <c r="I86" s="101">
        <v>2000</v>
      </c>
    </row>
    <row r="87" spans="1:9" ht="105">
      <c r="A87" s="114" t="s">
        <v>899</v>
      </c>
      <c r="B87" s="115" t="s">
        <v>449</v>
      </c>
      <c r="C87" s="116" t="s">
        <v>555</v>
      </c>
      <c r="D87" s="117" t="s">
        <v>458</v>
      </c>
      <c r="E87" s="118" t="s">
        <v>837</v>
      </c>
      <c r="F87" s="117" t="s">
        <v>480</v>
      </c>
      <c r="G87" s="119" t="s">
        <v>453</v>
      </c>
      <c r="H87" s="117" t="s">
        <v>558</v>
      </c>
      <c r="I87" s="101">
        <v>56082</v>
      </c>
    </row>
    <row r="88" spans="1:9" ht="90">
      <c r="A88" s="114" t="s">
        <v>900</v>
      </c>
      <c r="B88" s="115">
        <v>0</v>
      </c>
      <c r="C88" s="116">
        <v>2</v>
      </c>
      <c r="D88" s="117">
        <v>2</v>
      </c>
      <c r="E88" s="118">
        <v>2999</v>
      </c>
      <c r="F88" s="117">
        <v>4</v>
      </c>
      <c r="G88" s="119" t="s">
        <v>838</v>
      </c>
      <c r="H88" s="117">
        <v>151</v>
      </c>
      <c r="I88" s="101">
        <v>277385</v>
      </c>
    </row>
    <row r="89" spans="1:9" ht="75">
      <c r="A89" s="114" t="s">
        <v>1038</v>
      </c>
      <c r="B89" s="115">
        <v>0</v>
      </c>
      <c r="C89" s="116">
        <v>2</v>
      </c>
      <c r="D89" s="117">
        <v>2</v>
      </c>
      <c r="E89" s="118">
        <v>2999</v>
      </c>
      <c r="F89" s="117">
        <v>4</v>
      </c>
      <c r="G89" s="119" t="s">
        <v>839</v>
      </c>
      <c r="H89" s="117">
        <v>151</v>
      </c>
      <c r="I89" s="101">
        <v>85022</v>
      </c>
    </row>
    <row r="90" spans="1:9" ht="45">
      <c r="A90" s="114" t="s">
        <v>840</v>
      </c>
      <c r="B90" s="115">
        <v>0</v>
      </c>
      <c r="C90" s="116">
        <v>2</v>
      </c>
      <c r="D90" s="117">
        <v>2</v>
      </c>
      <c r="E90" s="118">
        <v>2999</v>
      </c>
      <c r="F90" s="117">
        <v>4</v>
      </c>
      <c r="G90" s="119" t="s">
        <v>841</v>
      </c>
      <c r="H90" s="117">
        <v>151</v>
      </c>
      <c r="I90" s="101">
        <v>91734</v>
      </c>
    </row>
    <row r="91" spans="1:9" ht="52.5" customHeight="1">
      <c r="A91" s="383" t="s">
        <v>842</v>
      </c>
      <c r="B91" s="115">
        <v>0</v>
      </c>
      <c r="C91" s="116">
        <v>2</v>
      </c>
      <c r="D91" s="117">
        <v>2</v>
      </c>
      <c r="E91" s="118">
        <v>2999</v>
      </c>
      <c r="F91" s="117">
        <v>4</v>
      </c>
      <c r="G91" s="119" t="s">
        <v>843</v>
      </c>
      <c r="H91" s="117">
        <v>151</v>
      </c>
      <c r="I91" s="101">
        <v>125785.2</v>
      </c>
    </row>
    <row r="92" spans="1:9" ht="45">
      <c r="A92" s="114" t="s">
        <v>844</v>
      </c>
      <c r="B92" s="115">
        <v>0</v>
      </c>
      <c r="C92" s="116">
        <v>2</v>
      </c>
      <c r="D92" s="117">
        <v>2</v>
      </c>
      <c r="E92" s="118">
        <v>2999</v>
      </c>
      <c r="F92" s="117">
        <v>4</v>
      </c>
      <c r="G92" s="119" t="s">
        <v>845</v>
      </c>
      <c r="H92" s="117">
        <v>151</v>
      </c>
      <c r="I92" s="101">
        <v>20361.87</v>
      </c>
    </row>
    <row r="93" spans="1:9" ht="66.75" customHeight="1">
      <c r="A93" s="384" t="s">
        <v>846</v>
      </c>
      <c r="B93" s="115">
        <v>0</v>
      </c>
      <c r="C93" s="116">
        <v>2</v>
      </c>
      <c r="D93" s="117">
        <v>2</v>
      </c>
      <c r="E93" s="118">
        <v>2999</v>
      </c>
      <c r="F93" s="117">
        <v>4</v>
      </c>
      <c r="G93" s="119" t="s">
        <v>847</v>
      </c>
      <c r="H93" s="117">
        <v>151</v>
      </c>
      <c r="I93" s="101">
        <v>3081</v>
      </c>
    </row>
    <row r="94" spans="1:9" ht="68.25" customHeight="1">
      <c r="A94" s="384" t="s">
        <v>848</v>
      </c>
      <c r="B94" s="115">
        <v>0</v>
      </c>
      <c r="C94" s="116">
        <v>2</v>
      </c>
      <c r="D94" s="117">
        <v>2</v>
      </c>
      <c r="E94" s="118">
        <v>2999</v>
      </c>
      <c r="F94" s="117">
        <v>4</v>
      </c>
      <c r="G94" s="119" t="s">
        <v>849</v>
      </c>
      <c r="H94" s="117"/>
      <c r="I94" s="101">
        <v>1233</v>
      </c>
    </row>
    <row r="95" spans="1:9" ht="66.75" customHeight="1">
      <c r="A95" s="384" t="s">
        <v>850</v>
      </c>
      <c r="B95" s="115">
        <v>0</v>
      </c>
      <c r="C95" s="116">
        <v>2</v>
      </c>
      <c r="D95" s="117">
        <v>2</v>
      </c>
      <c r="E95" s="118">
        <v>2999</v>
      </c>
      <c r="F95" s="117">
        <v>4</v>
      </c>
      <c r="G95" s="119" t="s">
        <v>851</v>
      </c>
      <c r="H95" s="117"/>
      <c r="I95" s="101">
        <v>1233</v>
      </c>
    </row>
    <row r="96" spans="1:9" ht="85.5" customHeight="1">
      <c r="A96" s="384" t="s">
        <v>1039</v>
      </c>
      <c r="B96" s="115">
        <v>0</v>
      </c>
      <c r="C96" s="116">
        <v>2</v>
      </c>
      <c r="D96" s="117">
        <v>2</v>
      </c>
      <c r="E96" s="118">
        <v>2999</v>
      </c>
      <c r="F96" s="117">
        <v>4</v>
      </c>
      <c r="G96" s="119" t="s">
        <v>852</v>
      </c>
      <c r="H96" s="117"/>
      <c r="I96" s="101">
        <v>1233</v>
      </c>
    </row>
    <row r="97" spans="1:9" ht="45">
      <c r="A97" s="114" t="s">
        <v>853</v>
      </c>
      <c r="B97" s="115">
        <v>0</v>
      </c>
      <c r="C97" s="116">
        <v>2</v>
      </c>
      <c r="D97" s="117">
        <v>2</v>
      </c>
      <c r="E97" s="118">
        <v>2116</v>
      </c>
      <c r="F97" s="117">
        <v>4</v>
      </c>
      <c r="G97" s="119" t="s">
        <v>453</v>
      </c>
      <c r="H97" s="117">
        <v>151</v>
      </c>
      <c r="I97" s="101">
        <v>700000</v>
      </c>
    </row>
    <row r="98" spans="1:9" ht="29.25">
      <c r="A98" s="108" t="s">
        <v>854</v>
      </c>
      <c r="B98" s="110" t="s">
        <v>449</v>
      </c>
      <c r="C98" s="111" t="s">
        <v>555</v>
      </c>
      <c r="D98" s="112" t="s">
        <v>458</v>
      </c>
      <c r="E98" s="113">
        <v>3000</v>
      </c>
      <c r="F98" s="112">
        <v>0</v>
      </c>
      <c r="G98" s="120" t="s">
        <v>453</v>
      </c>
      <c r="H98" s="112" t="s">
        <v>558</v>
      </c>
      <c r="I98" s="101">
        <v>2606501.35</v>
      </c>
    </row>
    <row r="99" spans="1:9" ht="45">
      <c r="A99" s="121" t="s">
        <v>855</v>
      </c>
      <c r="B99" s="115" t="s">
        <v>449</v>
      </c>
      <c r="C99" s="116" t="s">
        <v>555</v>
      </c>
      <c r="D99" s="117" t="s">
        <v>458</v>
      </c>
      <c r="E99" s="118" t="s">
        <v>856</v>
      </c>
      <c r="F99" s="117" t="s">
        <v>480</v>
      </c>
      <c r="G99" s="119" t="s">
        <v>453</v>
      </c>
      <c r="H99" s="117" t="s">
        <v>558</v>
      </c>
      <c r="I99" s="101">
        <v>2365.032</v>
      </c>
    </row>
    <row r="100" spans="1:9" ht="69" customHeight="1">
      <c r="A100" s="384" t="s">
        <v>857</v>
      </c>
      <c r="B100" s="115">
        <v>0</v>
      </c>
      <c r="C100" s="116">
        <v>2</v>
      </c>
      <c r="D100" s="117">
        <v>2</v>
      </c>
      <c r="E100" s="118">
        <v>3021</v>
      </c>
      <c r="F100" s="117">
        <v>4</v>
      </c>
      <c r="G100" s="119" t="s">
        <v>858</v>
      </c>
      <c r="H100" s="117">
        <v>151</v>
      </c>
      <c r="I100" s="101">
        <v>25089.46</v>
      </c>
    </row>
    <row r="101" spans="1:9" ht="60">
      <c r="A101" s="114" t="s">
        <v>859</v>
      </c>
      <c r="B101" s="115" t="s">
        <v>449</v>
      </c>
      <c r="C101" s="116" t="s">
        <v>555</v>
      </c>
      <c r="D101" s="117" t="s">
        <v>458</v>
      </c>
      <c r="E101" s="118" t="s">
        <v>860</v>
      </c>
      <c r="F101" s="117" t="s">
        <v>480</v>
      </c>
      <c r="G101" s="119" t="s">
        <v>453</v>
      </c>
      <c r="H101" s="117" t="s">
        <v>558</v>
      </c>
      <c r="I101" s="101">
        <v>2165</v>
      </c>
    </row>
    <row r="102" spans="1:9" ht="45">
      <c r="A102" s="114" t="s">
        <v>861</v>
      </c>
      <c r="B102" s="115" t="s">
        <v>449</v>
      </c>
      <c r="C102" s="116" t="s">
        <v>555</v>
      </c>
      <c r="D102" s="117" t="s">
        <v>458</v>
      </c>
      <c r="E102" s="118" t="s">
        <v>862</v>
      </c>
      <c r="F102" s="117" t="s">
        <v>480</v>
      </c>
      <c r="G102" s="119" t="s">
        <v>863</v>
      </c>
      <c r="H102" s="117" t="s">
        <v>558</v>
      </c>
      <c r="I102" s="101">
        <v>810728</v>
      </c>
    </row>
    <row r="103" spans="1:9" ht="30">
      <c r="A103" s="114" t="s">
        <v>864</v>
      </c>
      <c r="B103" s="115" t="s">
        <v>449</v>
      </c>
      <c r="C103" s="116" t="s">
        <v>555</v>
      </c>
      <c r="D103" s="117" t="s">
        <v>458</v>
      </c>
      <c r="E103" s="118" t="s">
        <v>865</v>
      </c>
      <c r="F103" s="117" t="s">
        <v>480</v>
      </c>
      <c r="G103" s="119" t="s">
        <v>866</v>
      </c>
      <c r="H103" s="117" t="s">
        <v>558</v>
      </c>
      <c r="I103" s="101">
        <v>75512</v>
      </c>
    </row>
    <row r="104" spans="1:9" ht="60">
      <c r="A104" s="114" t="s">
        <v>867</v>
      </c>
      <c r="B104" s="115" t="s">
        <v>449</v>
      </c>
      <c r="C104" s="116" t="s">
        <v>555</v>
      </c>
      <c r="D104" s="117" t="s">
        <v>458</v>
      </c>
      <c r="E104" s="118" t="s">
        <v>865</v>
      </c>
      <c r="F104" s="117" t="s">
        <v>480</v>
      </c>
      <c r="G104" s="119" t="s">
        <v>453</v>
      </c>
      <c r="H104" s="117" t="s">
        <v>558</v>
      </c>
      <c r="I104" s="101">
        <v>5248</v>
      </c>
    </row>
    <row r="105" spans="1:9" ht="60">
      <c r="A105" s="114" t="s">
        <v>868</v>
      </c>
      <c r="B105" s="115" t="s">
        <v>449</v>
      </c>
      <c r="C105" s="116" t="s">
        <v>555</v>
      </c>
      <c r="D105" s="117" t="s">
        <v>458</v>
      </c>
      <c r="E105" s="118" t="s">
        <v>865</v>
      </c>
      <c r="F105" s="117" t="s">
        <v>480</v>
      </c>
      <c r="G105" s="119" t="s">
        <v>869</v>
      </c>
      <c r="H105" s="117" t="s">
        <v>558</v>
      </c>
      <c r="I105" s="101">
        <v>99612</v>
      </c>
    </row>
    <row r="106" spans="1:9" ht="60">
      <c r="A106" s="114" t="s">
        <v>870</v>
      </c>
      <c r="B106" s="115" t="s">
        <v>449</v>
      </c>
      <c r="C106" s="116" t="s">
        <v>555</v>
      </c>
      <c r="D106" s="117" t="s">
        <v>458</v>
      </c>
      <c r="E106" s="118" t="s">
        <v>865</v>
      </c>
      <c r="F106" s="117" t="s">
        <v>480</v>
      </c>
      <c r="G106" s="119" t="s">
        <v>871</v>
      </c>
      <c r="H106" s="117" t="s">
        <v>558</v>
      </c>
      <c r="I106" s="101">
        <v>81259</v>
      </c>
    </row>
    <row r="107" spans="1:9" ht="60">
      <c r="A107" s="114" t="s">
        <v>1040</v>
      </c>
      <c r="B107" s="115" t="s">
        <v>449</v>
      </c>
      <c r="C107" s="116" t="s">
        <v>555</v>
      </c>
      <c r="D107" s="117" t="s">
        <v>458</v>
      </c>
      <c r="E107" s="118" t="s">
        <v>865</v>
      </c>
      <c r="F107" s="117" t="s">
        <v>480</v>
      </c>
      <c r="G107" s="119" t="s">
        <v>872</v>
      </c>
      <c r="H107" s="117" t="s">
        <v>558</v>
      </c>
      <c r="I107" s="101">
        <v>2250</v>
      </c>
    </row>
    <row r="108" spans="1:9" ht="75">
      <c r="A108" s="114" t="s">
        <v>1041</v>
      </c>
      <c r="B108" s="115" t="s">
        <v>449</v>
      </c>
      <c r="C108" s="116" t="s">
        <v>555</v>
      </c>
      <c r="D108" s="117" t="s">
        <v>458</v>
      </c>
      <c r="E108" s="118" t="s">
        <v>865</v>
      </c>
      <c r="F108" s="117" t="s">
        <v>480</v>
      </c>
      <c r="G108" s="119" t="s">
        <v>873</v>
      </c>
      <c r="H108" s="117" t="s">
        <v>558</v>
      </c>
      <c r="I108" s="101">
        <v>12748</v>
      </c>
    </row>
    <row r="109" spans="1:9" ht="75">
      <c r="A109" s="114" t="s">
        <v>1042</v>
      </c>
      <c r="B109" s="115" t="s">
        <v>449</v>
      </c>
      <c r="C109" s="116" t="s">
        <v>555</v>
      </c>
      <c r="D109" s="117" t="s">
        <v>458</v>
      </c>
      <c r="E109" s="118" t="s">
        <v>865</v>
      </c>
      <c r="F109" s="117" t="s">
        <v>480</v>
      </c>
      <c r="G109" s="119" t="s">
        <v>874</v>
      </c>
      <c r="H109" s="117" t="s">
        <v>558</v>
      </c>
      <c r="I109" s="101">
        <v>209013</v>
      </c>
    </row>
    <row r="110" spans="1:9" ht="90">
      <c r="A110" s="114" t="s">
        <v>1043</v>
      </c>
      <c r="B110" s="115" t="s">
        <v>449</v>
      </c>
      <c r="C110" s="116" t="s">
        <v>555</v>
      </c>
      <c r="D110" s="117" t="s">
        <v>458</v>
      </c>
      <c r="E110" s="118" t="s">
        <v>865</v>
      </c>
      <c r="F110" s="117" t="s">
        <v>480</v>
      </c>
      <c r="G110" s="119" t="s">
        <v>875</v>
      </c>
      <c r="H110" s="117" t="s">
        <v>558</v>
      </c>
      <c r="I110" s="101">
        <v>976047.2</v>
      </c>
    </row>
    <row r="111" spans="1:9" ht="120">
      <c r="A111" s="114" t="s">
        <v>1044</v>
      </c>
      <c r="B111" s="115" t="s">
        <v>449</v>
      </c>
      <c r="C111" s="116" t="s">
        <v>555</v>
      </c>
      <c r="D111" s="117" t="s">
        <v>458</v>
      </c>
      <c r="E111" s="118" t="s">
        <v>865</v>
      </c>
      <c r="F111" s="117" t="s">
        <v>480</v>
      </c>
      <c r="G111" s="119" t="s">
        <v>453</v>
      </c>
      <c r="H111" s="117" t="s">
        <v>558</v>
      </c>
      <c r="I111" s="101">
        <v>1704</v>
      </c>
    </row>
    <row r="112" spans="1:9" ht="135">
      <c r="A112" s="114" t="s">
        <v>1045</v>
      </c>
      <c r="B112" s="115" t="s">
        <v>449</v>
      </c>
      <c r="C112" s="116" t="s">
        <v>555</v>
      </c>
      <c r="D112" s="117" t="s">
        <v>458</v>
      </c>
      <c r="E112" s="118" t="s">
        <v>865</v>
      </c>
      <c r="F112" s="117" t="s">
        <v>480</v>
      </c>
      <c r="G112" s="119" t="s">
        <v>453</v>
      </c>
      <c r="H112" s="117" t="s">
        <v>558</v>
      </c>
      <c r="I112" s="101">
        <v>230</v>
      </c>
    </row>
    <row r="113" spans="1:9" ht="60">
      <c r="A113" s="114" t="s">
        <v>876</v>
      </c>
      <c r="B113" s="115" t="s">
        <v>449</v>
      </c>
      <c r="C113" s="116" t="s">
        <v>555</v>
      </c>
      <c r="D113" s="117" t="s">
        <v>458</v>
      </c>
      <c r="E113" s="118" t="s">
        <v>865</v>
      </c>
      <c r="F113" s="117" t="s">
        <v>480</v>
      </c>
      <c r="G113" s="119" t="s">
        <v>453</v>
      </c>
      <c r="H113" s="117" t="s">
        <v>558</v>
      </c>
      <c r="I113" s="101">
        <v>53391</v>
      </c>
    </row>
    <row r="114" spans="1:9" s="107" customFormat="1" ht="60">
      <c r="A114" s="114" t="s">
        <v>877</v>
      </c>
      <c r="B114" s="115" t="s">
        <v>449</v>
      </c>
      <c r="C114" s="116" t="s">
        <v>555</v>
      </c>
      <c r="D114" s="117" t="s">
        <v>458</v>
      </c>
      <c r="E114" s="118" t="s">
        <v>865</v>
      </c>
      <c r="F114" s="117" t="s">
        <v>480</v>
      </c>
      <c r="G114" s="119" t="s">
        <v>453</v>
      </c>
      <c r="H114" s="117" t="s">
        <v>558</v>
      </c>
      <c r="I114" s="101">
        <v>1205.4</v>
      </c>
    </row>
    <row r="115" spans="1:9" ht="90">
      <c r="A115" s="114" t="s">
        <v>1046</v>
      </c>
      <c r="B115" s="115" t="s">
        <v>449</v>
      </c>
      <c r="C115" s="116" t="s">
        <v>555</v>
      </c>
      <c r="D115" s="117" t="s">
        <v>458</v>
      </c>
      <c r="E115" s="118" t="s">
        <v>865</v>
      </c>
      <c r="F115" s="117" t="s">
        <v>480</v>
      </c>
      <c r="G115" s="119" t="s">
        <v>878</v>
      </c>
      <c r="H115" s="117" t="s">
        <v>558</v>
      </c>
      <c r="I115" s="101">
        <v>5691</v>
      </c>
    </row>
    <row r="116" spans="1:9" ht="60">
      <c r="A116" s="114" t="s">
        <v>879</v>
      </c>
      <c r="B116" s="115">
        <v>0</v>
      </c>
      <c r="C116" s="116">
        <v>2</v>
      </c>
      <c r="D116" s="117">
        <v>2</v>
      </c>
      <c r="E116" s="118">
        <v>3024</v>
      </c>
      <c r="F116" s="117">
        <v>4</v>
      </c>
      <c r="G116" s="119" t="s">
        <v>880</v>
      </c>
      <c r="H116" s="117">
        <v>151</v>
      </c>
      <c r="I116" s="101">
        <v>136708</v>
      </c>
    </row>
    <row r="117" spans="1:9" ht="90">
      <c r="A117" s="114" t="s">
        <v>1047</v>
      </c>
      <c r="B117" s="115" t="s">
        <v>449</v>
      </c>
      <c r="C117" s="116" t="s">
        <v>555</v>
      </c>
      <c r="D117" s="117" t="s">
        <v>458</v>
      </c>
      <c r="E117" s="118" t="s">
        <v>881</v>
      </c>
      <c r="F117" s="117" t="s">
        <v>480</v>
      </c>
      <c r="G117" s="119" t="s">
        <v>882</v>
      </c>
      <c r="H117" s="117" t="s">
        <v>558</v>
      </c>
      <c r="I117" s="101">
        <v>7563.258</v>
      </c>
    </row>
    <row r="118" spans="1:9" ht="90">
      <c r="A118" s="114" t="s">
        <v>1048</v>
      </c>
      <c r="B118" s="115" t="s">
        <v>449</v>
      </c>
      <c r="C118" s="116" t="s">
        <v>555</v>
      </c>
      <c r="D118" s="117" t="s">
        <v>458</v>
      </c>
      <c r="E118" s="118" t="s">
        <v>881</v>
      </c>
      <c r="F118" s="117" t="s">
        <v>480</v>
      </c>
      <c r="G118" s="119" t="s">
        <v>883</v>
      </c>
      <c r="H118" s="117" t="s">
        <v>558</v>
      </c>
      <c r="I118" s="101">
        <v>49267</v>
      </c>
    </row>
    <row r="119" spans="1:9" ht="75">
      <c r="A119" s="114" t="s">
        <v>1049</v>
      </c>
      <c r="B119" s="115" t="s">
        <v>449</v>
      </c>
      <c r="C119" s="116" t="s">
        <v>555</v>
      </c>
      <c r="D119" s="117" t="s">
        <v>458</v>
      </c>
      <c r="E119" s="118" t="s">
        <v>884</v>
      </c>
      <c r="F119" s="117" t="s">
        <v>480</v>
      </c>
      <c r="G119" s="119" t="s">
        <v>453</v>
      </c>
      <c r="H119" s="117" t="s">
        <v>558</v>
      </c>
      <c r="I119" s="101">
        <v>25839</v>
      </c>
    </row>
    <row r="120" spans="1:9" ht="90">
      <c r="A120" s="114" t="s">
        <v>1050</v>
      </c>
      <c r="B120" s="115" t="s">
        <v>449</v>
      </c>
      <c r="C120" s="116" t="s">
        <v>555</v>
      </c>
      <c r="D120" s="117" t="s">
        <v>458</v>
      </c>
      <c r="E120" s="118" t="s">
        <v>884</v>
      </c>
      <c r="F120" s="117" t="s">
        <v>480</v>
      </c>
      <c r="G120" s="119" t="s">
        <v>453</v>
      </c>
      <c r="H120" s="117" t="s">
        <v>558</v>
      </c>
      <c r="I120" s="101">
        <v>517</v>
      </c>
    </row>
    <row r="121" spans="1:9" ht="60">
      <c r="A121" s="114" t="s">
        <v>885</v>
      </c>
      <c r="B121" s="115" t="s">
        <v>449</v>
      </c>
      <c r="C121" s="116" t="s">
        <v>555</v>
      </c>
      <c r="D121" s="117" t="s">
        <v>458</v>
      </c>
      <c r="E121" s="118" t="s">
        <v>886</v>
      </c>
      <c r="F121" s="117" t="s">
        <v>480</v>
      </c>
      <c r="G121" s="119" t="s">
        <v>453</v>
      </c>
      <c r="H121" s="117" t="s">
        <v>558</v>
      </c>
      <c r="I121" s="101">
        <v>22349</v>
      </c>
    </row>
    <row r="122" spans="1:9" ht="15">
      <c r="A122" s="108" t="s">
        <v>887</v>
      </c>
      <c r="B122" s="110" t="s">
        <v>449</v>
      </c>
      <c r="C122" s="111" t="s">
        <v>555</v>
      </c>
      <c r="D122" s="112" t="s">
        <v>458</v>
      </c>
      <c r="E122" s="113">
        <v>4000</v>
      </c>
      <c r="F122" s="112" t="s">
        <v>451</v>
      </c>
      <c r="G122" s="120" t="s">
        <v>453</v>
      </c>
      <c r="H122" s="112" t="s">
        <v>558</v>
      </c>
      <c r="I122" s="101">
        <v>179023.27483</v>
      </c>
    </row>
    <row r="123" spans="1:9" ht="30">
      <c r="A123" s="114" t="s">
        <v>888</v>
      </c>
      <c r="B123" s="115" t="s">
        <v>449</v>
      </c>
      <c r="C123" s="116" t="s">
        <v>555</v>
      </c>
      <c r="D123" s="117" t="s">
        <v>458</v>
      </c>
      <c r="E123" s="118">
        <v>4025</v>
      </c>
      <c r="F123" s="117" t="s">
        <v>480</v>
      </c>
      <c r="G123" s="119" t="s">
        <v>453</v>
      </c>
      <c r="H123" s="117" t="s">
        <v>558</v>
      </c>
      <c r="I123" s="101">
        <v>490.5</v>
      </c>
    </row>
    <row r="124" spans="1:9" ht="39.75" customHeight="1">
      <c r="A124" s="384" t="s">
        <v>889</v>
      </c>
      <c r="B124" s="115">
        <v>0</v>
      </c>
      <c r="C124" s="116">
        <v>2</v>
      </c>
      <c r="D124" s="117">
        <v>2</v>
      </c>
      <c r="E124" s="118">
        <v>4999</v>
      </c>
      <c r="F124" s="117">
        <v>4</v>
      </c>
      <c r="G124" s="119" t="s">
        <v>890</v>
      </c>
      <c r="H124" s="117">
        <v>151</v>
      </c>
      <c r="I124" s="101">
        <v>168132.77483</v>
      </c>
    </row>
    <row r="125" spans="1:9" ht="50.25" customHeight="1">
      <c r="A125" s="383" t="s">
        <v>891</v>
      </c>
      <c r="B125" s="115">
        <v>0</v>
      </c>
      <c r="C125" s="116">
        <v>2</v>
      </c>
      <c r="D125" s="117">
        <v>2</v>
      </c>
      <c r="E125" s="118">
        <v>4999</v>
      </c>
      <c r="F125" s="117">
        <v>4</v>
      </c>
      <c r="G125" s="119" t="s">
        <v>892</v>
      </c>
      <c r="H125" s="117">
        <v>151</v>
      </c>
      <c r="I125" s="101">
        <v>10400</v>
      </c>
    </row>
    <row r="126" spans="1:9" ht="44.25" customHeight="1">
      <c r="A126" s="122" t="s">
        <v>609</v>
      </c>
      <c r="B126" s="110">
        <v>0</v>
      </c>
      <c r="C126" s="111">
        <v>2</v>
      </c>
      <c r="D126" s="112">
        <v>19</v>
      </c>
      <c r="E126" s="113">
        <v>4000</v>
      </c>
      <c r="F126" s="112">
        <v>4</v>
      </c>
      <c r="G126" s="120" t="s">
        <v>453</v>
      </c>
      <c r="H126" s="120" t="s">
        <v>558</v>
      </c>
      <c r="I126" s="101">
        <v>-2994.11306</v>
      </c>
    </row>
    <row r="127" spans="1:9" ht="15">
      <c r="A127" s="385" t="s">
        <v>893</v>
      </c>
      <c r="B127" s="386" t="s">
        <v>449</v>
      </c>
      <c r="C127" s="387" t="s">
        <v>894</v>
      </c>
      <c r="D127" s="388" t="s">
        <v>451</v>
      </c>
      <c r="E127" s="389" t="s">
        <v>452</v>
      </c>
      <c r="F127" s="388" t="s">
        <v>451</v>
      </c>
      <c r="G127" s="388" t="s">
        <v>453</v>
      </c>
      <c r="H127" s="388" t="s">
        <v>449</v>
      </c>
      <c r="I127" s="390">
        <v>317824.70173000003</v>
      </c>
    </row>
    <row r="128" spans="1:9" ht="15">
      <c r="A128" s="180" t="s">
        <v>895</v>
      </c>
      <c r="B128" s="304" t="s">
        <v>449</v>
      </c>
      <c r="C128" s="304" t="s">
        <v>896</v>
      </c>
      <c r="D128" s="304" t="s">
        <v>451</v>
      </c>
      <c r="E128" s="304" t="s">
        <v>453</v>
      </c>
      <c r="F128" s="304" t="s">
        <v>451</v>
      </c>
      <c r="G128" s="304" t="s">
        <v>453</v>
      </c>
      <c r="H128" s="304" t="s">
        <v>449</v>
      </c>
      <c r="I128" s="305">
        <v>9676668.43183</v>
      </c>
    </row>
    <row r="129" spans="1:9" ht="15">
      <c r="A129" s="123"/>
      <c r="B129" s="123"/>
      <c r="C129" s="123"/>
      <c r="D129" s="123"/>
      <c r="E129" s="123"/>
      <c r="F129" s="123"/>
      <c r="G129" s="124"/>
      <c r="H129" s="123"/>
      <c r="I129" s="79" t="s">
        <v>1024</v>
      </c>
    </row>
    <row r="130" spans="1:8" ht="15">
      <c r="A130" s="124"/>
      <c r="B130" s="124"/>
      <c r="C130" s="124"/>
      <c r="D130" s="124"/>
      <c r="E130" s="125"/>
      <c r="F130" s="125"/>
      <c r="G130" s="125"/>
      <c r="H130" s="125"/>
    </row>
    <row r="131" spans="1:8" ht="15">
      <c r="A131" s="124"/>
      <c r="B131" s="124"/>
      <c r="C131" s="124"/>
      <c r="D131" s="124"/>
      <c r="E131" s="125"/>
      <c r="F131" s="125"/>
      <c r="G131" s="125"/>
      <c r="H131" s="125"/>
    </row>
  </sheetData>
  <sheetProtection/>
  <mergeCells count="7">
    <mergeCell ref="I22:I24"/>
    <mergeCell ref="E18:H18"/>
    <mergeCell ref="A19:H19"/>
    <mergeCell ref="A22:A24"/>
    <mergeCell ref="B23:B24"/>
    <mergeCell ref="G23:G24"/>
    <mergeCell ref="H23:H24"/>
  </mergeCells>
  <printOptions/>
  <pageMargins left="0.8" right="0.1968503937007874" top="0.4724409448818898" bottom="0.2755905511811024" header="0.35433070866141736" footer="0.1968503937007874"/>
  <pageSetup fitToHeight="0" fitToWidth="1" horizontalDpi="600" verticalDpi="600" orientation="portrait" paperSize="9" scale="6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24.421875" style="197" customWidth="1"/>
    <col min="2" max="2" width="56.7109375" style="197" customWidth="1"/>
    <col min="3" max="3" width="24.421875" style="197" customWidth="1"/>
    <col min="4" max="4" width="17.8515625" style="197" customWidth="1"/>
    <col min="5" max="16384" width="9.140625" style="197" customWidth="1"/>
  </cols>
  <sheetData>
    <row r="1" spans="1:3" ht="15">
      <c r="A1" s="182"/>
      <c r="B1" s="183"/>
      <c r="C1" s="184"/>
    </row>
    <row r="2" spans="1:3" ht="15">
      <c r="A2" s="182"/>
      <c r="B2" s="183"/>
      <c r="C2" s="77" t="s">
        <v>1028</v>
      </c>
    </row>
    <row r="3" spans="1:3" ht="15">
      <c r="A3" s="182"/>
      <c r="B3" s="183"/>
      <c r="C3" s="77" t="s">
        <v>568</v>
      </c>
    </row>
    <row r="4" spans="1:3" ht="15">
      <c r="A4" s="182"/>
      <c r="B4" s="183"/>
      <c r="C4" s="77" t="s">
        <v>569</v>
      </c>
    </row>
    <row r="5" spans="1:3" ht="15">
      <c r="A5" s="182"/>
      <c r="B5" s="183"/>
      <c r="C5" s="77" t="s">
        <v>570</v>
      </c>
    </row>
    <row r="6" spans="1:3" ht="15">
      <c r="A6" s="182"/>
      <c r="B6" s="183"/>
      <c r="C6" s="77" t="s">
        <v>569</v>
      </c>
    </row>
    <row r="7" spans="1:3" ht="15">
      <c r="A7" s="182"/>
      <c r="B7" s="183"/>
      <c r="C7" s="185" t="s">
        <v>571</v>
      </c>
    </row>
    <row r="8" spans="1:3" ht="15">
      <c r="A8" s="182"/>
      <c r="B8" s="183"/>
      <c r="C8" s="77" t="s">
        <v>572</v>
      </c>
    </row>
    <row r="9" spans="1:3" ht="15">
      <c r="A9" s="182"/>
      <c r="B9" s="183"/>
      <c r="C9" s="77" t="s">
        <v>573</v>
      </c>
    </row>
    <row r="10" spans="1:3" ht="15">
      <c r="A10" s="182"/>
      <c r="B10" s="183"/>
      <c r="C10" s="77" t="s">
        <v>1356</v>
      </c>
    </row>
    <row r="11" spans="1:3" ht="15">
      <c r="A11" s="182"/>
      <c r="B11" s="183"/>
      <c r="C11" s="77"/>
    </row>
    <row r="12" spans="1:3" ht="15">
      <c r="A12" s="182"/>
      <c r="B12" s="183"/>
      <c r="C12" s="77" t="s">
        <v>1147</v>
      </c>
    </row>
    <row r="13" spans="1:3" ht="15">
      <c r="A13" s="182"/>
      <c r="B13" s="183"/>
      <c r="C13" s="77" t="s">
        <v>575</v>
      </c>
    </row>
    <row r="14" spans="1:3" ht="15">
      <c r="A14" s="182"/>
      <c r="B14" s="183"/>
      <c r="C14" s="77" t="s">
        <v>569</v>
      </c>
    </row>
    <row r="15" spans="1:3" ht="15">
      <c r="A15" s="182"/>
      <c r="B15" s="183"/>
      <c r="C15" s="186" t="s">
        <v>1249</v>
      </c>
    </row>
    <row r="16" spans="1:3" ht="15">
      <c r="A16" s="182"/>
      <c r="B16" s="183"/>
      <c r="C16" s="77" t="s">
        <v>572</v>
      </c>
    </row>
    <row r="17" spans="1:3" ht="15">
      <c r="A17" s="182"/>
      <c r="B17" s="183"/>
      <c r="C17" s="77" t="s">
        <v>573</v>
      </c>
    </row>
    <row r="18" spans="1:3" ht="15">
      <c r="A18" s="182"/>
      <c r="B18" s="183"/>
      <c r="C18" s="79"/>
    </row>
    <row r="19" spans="1:3" ht="15">
      <c r="A19" s="637" t="s">
        <v>1250</v>
      </c>
      <c r="B19" s="637"/>
      <c r="C19" s="637"/>
    </row>
    <row r="20" spans="1:3" ht="15">
      <c r="A20" s="289"/>
      <c r="B20" s="289"/>
      <c r="C20" s="289"/>
    </row>
    <row r="21" spans="1:3" ht="15">
      <c r="A21" s="182"/>
      <c r="B21" s="183"/>
      <c r="C21" s="187" t="s">
        <v>437</v>
      </c>
    </row>
    <row r="22" spans="1:3" ht="30">
      <c r="A22" s="563" t="s">
        <v>1105</v>
      </c>
      <c r="B22" s="563" t="s">
        <v>1251</v>
      </c>
      <c r="C22" s="564" t="s">
        <v>440</v>
      </c>
    </row>
    <row r="23" spans="1:3" ht="15">
      <c r="A23" s="565">
        <v>1</v>
      </c>
      <c r="B23" s="565">
        <v>2</v>
      </c>
      <c r="C23" s="565">
        <v>3</v>
      </c>
    </row>
    <row r="24" spans="1:3" ht="28.5">
      <c r="A24" s="188"/>
      <c r="B24" s="547" t="s">
        <v>1252</v>
      </c>
      <c r="C24" s="189">
        <f>C25+C30+C39</f>
        <v>435986.12832999974</v>
      </c>
    </row>
    <row r="25" spans="1:3" ht="28.5">
      <c r="A25" s="190" t="s">
        <v>1253</v>
      </c>
      <c r="B25" s="548" t="s">
        <v>1254</v>
      </c>
      <c r="C25" s="191">
        <f>C26-C28</f>
        <v>386600</v>
      </c>
    </row>
    <row r="26" spans="1:3" ht="30">
      <c r="A26" s="192" t="s">
        <v>1255</v>
      </c>
      <c r="B26" s="549" t="s">
        <v>1256</v>
      </c>
      <c r="C26" s="193">
        <f>C27</f>
        <v>1886600</v>
      </c>
    </row>
    <row r="27" spans="1:3" ht="30">
      <c r="A27" s="192" t="s">
        <v>1257</v>
      </c>
      <c r="B27" s="549" t="s">
        <v>1258</v>
      </c>
      <c r="C27" s="193">
        <v>1886600</v>
      </c>
    </row>
    <row r="28" spans="1:3" ht="30">
      <c r="A28" s="192" t="s">
        <v>1259</v>
      </c>
      <c r="B28" s="549" t="s">
        <v>1260</v>
      </c>
      <c r="C28" s="193">
        <f>C29</f>
        <v>1500000</v>
      </c>
    </row>
    <row r="29" spans="1:3" ht="30">
      <c r="A29" s="192" t="s">
        <v>1261</v>
      </c>
      <c r="B29" s="549" t="s">
        <v>1262</v>
      </c>
      <c r="C29" s="193">
        <v>1500000</v>
      </c>
    </row>
    <row r="30" spans="1:3" ht="28.5">
      <c r="A30" s="190" t="s">
        <v>1263</v>
      </c>
      <c r="B30" s="548" t="s">
        <v>1264</v>
      </c>
      <c r="C30" s="191">
        <f>-(C31-C35)</f>
        <v>49386.128329999745</v>
      </c>
    </row>
    <row r="31" spans="1:3" ht="15">
      <c r="A31" s="192" t="s">
        <v>1265</v>
      </c>
      <c r="B31" s="549" t="s">
        <v>1266</v>
      </c>
      <c r="C31" s="193">
        <f>C32</f>
        <v>11676905.29865</v>
      </c>
    </row>
    <row r="32" spans="1:3" ht="15">
      <c r="A32" s="192" t="s">
        <v>1267</v>
      </c>
      <c r="B32" s="549" t="s">
        <v>1268</v>
      </c>
      <c r="C32" s="193">
        <f>C33</f>
        <v>11676905.29865</v>
      </c>
    </row>
    <row r="33" spans="1:3" ht="15">
      <c r="A33" s="192" t="s">
        <v>1269</v>
      </c>
      <c r="B33" s="549" t="s">
        <v>1270</v>
      </c>
      <c r="C33" s="193">
        <f>C34</f>
        <v>11676905.29865</v>
      </c>
    </row>
    <row r="34" spans="1:3" ht="30">
      <c r="A34" s="192" t="s">
        <v>1271</v>
      </c>
      <c r="B34" s="549" t="s">
        <v>1272</v>
      </c>
      <c r="C34" s="193">
        <f>C47+C43+C26</f>
        <v>11676905.29865</v>
      </c>
    </row>
    <row r="35" spans="1:3" ht="15">
      <c r="A35" s="192" t="s">
        <v>1273</v>
      </c>
      <c r="B35" s="549" t="s">
        <v>1274</v>
      </c>
      <c r="C35" s="193">
        <f>C36</f>
        <v>11726291.42698</v>
      </c>
    </row>
    <row r="36" spans="1:3" ht="15">
      <c r="A36" s="192" t="s">
        <v>1275</v>
      </c>
      <c r="B36" s="549" t="s">
        <v>1276</v>
      </c>
      <c r="C36" s="193">
        <f>C37</f>
        <v>11726291.42698</v>
      </c>
    </row>
    <row r="37" spans="1:3" ht="15">
      <c r="A37" s="192" t="s">
        <v>1277</v>
      </c>
      <c r="B37" s="549" t="s">
        <v>1278</v>
      </c>
      <c r="C37" s="193">
        <f>C38</f>
        <v>11726291.42698</v>
      </c>
    </row>
    <row r="38" spans="1:3" ht="30">
      <c r="A38" s="192" t="s">
        <v>1279</v>
      </c>
      <c r="B38" s="549" t="s">
        <v>1280</v>
      </c>
      <c r="C38" s="193">
        <f>C48+C40+C29</f>
        <v>11726291.42698</v>
      </c>
    </row>
    <row r="39" spans="1:3" ht="28.5">
      <c r="A39" s="190" t="s">
        <v>1281</v>
      </c>
      <c r="B39" s="548" t="s">
        <v>1282</v>
      </c>
      <c r="C39" s="191">
        <f>C43-C40</f>
        <v>0</v>
      </c>
    </row>
    <row r="40" spans="1:3" ht="30">
      <c r="A40" s="192" t="s">
        <v>1283</v>
      </c>
      <c r="B40" s="549" t="s">
        <v>1284</v>
      </c>
      <c r="C40" s="193">
        <f>C41</f>
        <v>113636.86682</v>
      </c>
    </row>
    <row r="41" spans="1:3" ht="90">
      <c r="A41" s="194" t="s">
        <v>1285</v>
      </c>
      <c r="B41" s="550" t="s">
        <v>1299</v>
      </c>
      <c r="C41" s="193">
        <f>C42</f>
        <v>113636.86682</v>
      </c>
    </row>
    <row r="42" spans="1:3" ht="90">
      <c r="A42" s="194" t="s">
        <v>1286</v>
      </c>
      <c r="B42" s="550" t="s">
        <v>1300</v>
      </c>
      <c r="C42" s="193">
        <f>'[1]ПР 18'!E26</f>
        <v>113636.86682</v>
      </c>
    </row>
    <row r="43" spans="1:3" ht="30">
      <c r="A43" s="192" t="s">
        <v>1287</v>
      </c>
      <c r="B43" s="549" t="s">
        <v>1288</v>
      </c>
      <c r="C43" s="193">
        <f>C44</f>
        <v>113636.86682</v>
      </c>
    </row>
    <row r="44" spans="1:3" ht="30">
      <c r="A44" s="192" t="s">
        <v>1289</v>
      </c>
      <c r="B44" s="549" t="s">
        <v>1290</v>
      </c>
      <c r="C44" s="193">
        <f>C45</f>
        <v>113636.86682</v>
      </c>
    </row>
    <row r="45" spans="1:3" ht="45">
      <c r="A45" s="195" t="s">
        <v>1291</v>
      </c>
      <c r="B45" s="551" t="s">
        <v>1292</v>
      </c>
      <c r="C45" s="196">
        <f>'[1]ПР 18'!E26</f>
        <v>113636.86682</v>
      </c>
    </row>
    <row r="46" spans="1:3" ht="15">
      <c r="A46" s="366"/>
      <c r="B46" s="367"/>
      <c r="C46" s="368" t="s">
        <v>1024</v>
      </c>
    </row>
    <row r="47" spans="1:5" ht="15">
      <c r="A47" s="566"/>
      <c r="B47" s="567" t="s">
        <v>1104</v>
      </c>
      <c r="C47" s="568">
        <v>9676668.43183</v>
      </c>
      <c r="D47" s="569">
        <f>'Пр.3'!$I$128</f>
        <v>9676668.43183</v>
      </c>
      <c r="E47" s="198"/>
    </row>
    <row r="48" spans="1:4" ht="15">
      <c r="A48" s="566"/>
      <c r="B48" s="567" t="s">
        <v>1293</v>
      </c>
      <c r="C48" s="568">
        <v>10112654.56016</v>
      </c>
      <c r="D48" s="569"/>
    </row>
    <row r="49" spans="1:4" ht="15">
      <c r="A49" s="570"/>
      <c r="B49" s="570" t="s">
        <v>1294</v>
      </c>
      <c r="C49" s="569">
        <f>C47-5327781.46793</f>
        <v>4348886.9639</v>
      </c>
      <c r="D49" s="569">
        <f>'Пр.3'!$I$77</f>
        <v>5327781.46793</v>
      </c>
    </row>
    <row r="50" spans="1:4" ht="15">
      <c r="A50" s="570"/>
      <c r="B50" s="570" t="s">
        <v>1295</v>
      </c>
      <c r="C50" s="569">
        <f>C48-C47</f>
        <v>435986.12832999974</v>
      </c>
      <c r="D50" s="569"/>
    </row>
    <row r="51" spans="1:4" ht="15">
      <c r="A51" s="570"/>
      <c r="B51" s="570" t="s">
        <v>1296</v>
      </c>
      <c r="C51" s="569">
        <f>C50-C30</f>
        <v>386600</v>
      </c>
      <c r="D51" s="569"/>
    </row>
    <row r="52" spans="1:4" ht="15">
      <c r="A52" s="570"/>
      <c r="B52" s="570" t="s">
        <v>1297</v>
      </c>
      <c r="C52" s="571">
        <f>C50/C49</f>
        <v>0.10025234777291511</v>
      </c>
      <c r="D52" s="569"/>
    </row>
    <row r="53" spans="1:4" ht="15">
      <c r="A53" s="570"/>
      <c r="B53" s="570" t="s">
        <v>1298</v>
      </c>
      <c r="C53" s="571">
        <f>C51/C49</f>
        <v>0.08889630914971043</v>
      </c>
      <c r="D53" s="569"/>
    </row>
    <row r="54" spans="1:4" ht="15">
      <c r="A54" s="570"/>
      <c r="B54" s="570"/>
      <c r="C54" s="569">
        <f>C50-C51</f>
        <v>49386.128329999745</v>
      </c>
      <c r="D54" s="569"/>
    </row>
    <row r="55" spans="2:3" ht="15">
      <c r="B55" s="199"/>
      <c r="C55" s="200"/>
    </row>
    <row r="56" spans="2:3" ht="15">
      <c r="B56" s="199"/>
      <c r="C56" s="199"/>
    </row>
    <row r="57" spans="2:3" ht="15">
      <c r="B57" s="199"/>
      <c r="C57" s="199"/>
    </row>
    <row r="58" spans="2:3" ht="15">
      <c r="B58" s="199"/>
      <c r="C58" s="199"/>
    </row>
    <row r="59" spans="2:3" ht="15">
      <c r="B59" s="199"/>
      <c r="C59" s="199"/>
    </row>
    <row r="60" ht="15">
      <c r="B60" s="199"/>
    </row>
  </sheetData>
  <sheetProtection/>
  <mergeCells count="1">
    <mergeCell ref="A19:C19"/>
  </mergeCells>
  <printOptions/>
  <pageMargins left="0.5118110236220472" right="0.2755905511811024" top="0.5905511811023623" bottom="0.5118110236220472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3.8515625" style="0" customWidth="1"/>
    <col min="2" max="2" width="41.421875" style="0" customWidth="1"/>
    <col min="3" max="3" width="19.57421875" style="0" customWidth="1"/>
    <col min="4" max="4" width="19.7109375" style="0" customWidth="1"/>
  </cols>
  <sheetData>
    <row r="2" ht="15">
      <c r="D2" s="77" t="s">
        <v>1051</v>
      </c>
    </row>
    <row r="3" ht="15">
      <c r="D3" s="77" t="s">
        <v>568</v>
      </c>
    </row>
    <row r="4" ht="15">
      <c r="D4" s="77" t="s">
        <v>569</v>
      </c>
    </row>
    <row r="5" ht="15">
      <c r="D5" s="77" t="s">
        <v>570</v>
      </c>
    </row>
    <row r="6" ht="15">
      <c r="D6" s="77" t="s">
        <v>569</v>
      </c>
    </row>
    <row r="7" ht="15">
      <c r="D7" s="77" t="s">
        <v>571</v>
      </c>
    </row>
    <row r="8" ht="15">
      <c r="D8" s="77" t="s">
        <v>572</v>
      </c>
    </row>
    <row r="9" ht="15">
      <c r="D9" s="77" t="s">
        <v>573</v>
      </c>
    </row>
    <row r="10" ht="15">
      <c r="D10" s="77" t="s">
        <v>1356</v>
      </c>
    </row>
    <row r="11" ht="15">
      <c r="D11" s="77"/>
    </row>
    <row r="12" ht="15">
      <c r="D12" s="77" t="s">
        <v>1148</v>
      </c>
    </row>
    <row r="13" ht="15">
      <c r="D13" s="77" t="s">
        <v>575</v>
      </c>
    </row>
    <row r="14" ht="15">
      <c r="D14" s="77" t="s">
        <v>569</v>
      </c>
    </row>
    <row r="15" ht="15">
      <c r="D15" s="77" t="s">
        <v>1249</v>
      </c>
    </row>
    <row r="16" ht="15">
      <c r="D16" s="77" t="s">
        <v>572</v>
      </c>
    </row>
    <row r="17" ht="15">
      <c r="D17" s="77" t="s">
        <v>573</v>
      </c>
    </row>
    <row r="19" spans="1:4" ht="47.25" customHeight="1">
      <c r="A19" s="638" t="s">
        <v>1301</v>
      </c>
      <c r="B19" s="638"/>
      <c r="C19" s="638"/>
      <c r="D19" s="638"/>
    </row>
    <row r="20" spans="1:4" ht="15.75">
      <c r="A20" s="201"/>
      <c r="B20" s="202"/>
      <c r="C20" s="203"/>
      <c r="D20" s="204" t="s">
        <v>437</v>
      </c>
    </row>
    <row r="21" spans="1:4" ht="15">
      <c r="A21" s="639" t="s">
        <v>1105</v>
      </c>
      <c r="B21" s="641" t="s">
        <v>1251</v>
      </c>
      <c r="C21" s="643" t="s">
        <v>1302</v>
      </c>
      <c r="D21" s="644"/>
    </row>
    <row r="22" spans="1:4" ht="15">
      <c r="A22" s="640"/>
      <c r="B22" s="642"/>
      <c r="C22" s="573" t="s">
        <v>1303</v>
      </c>
      <c r="D22" s="574" t="s">
        <v>1304</v>
      </c>
    </row>
    <row r="23" spans="1:4" ht="12.75">
      <c r="A23" s="205">
        <v>1</v>
      </c>
      <c r="B23" s="206">
        <v>2</v>
      </c>
      <c r="C23" s="206">
        <v>3</v>
      </c>
      <c r="D23" s="207">
        <v>4</v>
      </c>
    </row>
    <row r="24" spans="1:4" ht="33.75" customHeight="1">
      <c r="A24" s="306"/>
      <c r="B24" s="552" t="s">
        <v>1252</v>
      </c>
      <c r="C24" s="307">
        <f>C25+C30+C39</f>
        <v>0</v>
      </c>
      <c r="D24" s="308">
        <v>0</v>
      </c>
    </row>
    <row r="25" spans="1:4" ht="31.5">
      <c r="A25" s="208" t="s">
        <v>1253</v>
      </c>
      <c r="B25" s="553" t="s">
        <v>1254</v>
      </c>
      <c r="C25" s="209">
        <f>C26-C28</f>
        <v>0</v>
      </c>
      <c r="D25" s="309">
        <f>D26-D28</f>
        <v>0</v>
      </c>
    </row>
    <row r="26" spans="1:4" ht="47.25">
      <c r="A26" s="210" t="s">
        <v>1255</v>
      </c>
      <c r="B26" s="554" t="s">
        <v>1256</v>
      </c>
      <c r="C26" s="211">
        <f>C27</f>
        <v>1786600</v>
      </c>
      <c r="D26" s="212">
        <f>D27</f>
        <v>1686600</v>
      </c>
    </row>
    <row r="27" spans="1:4" ht="63">
      <c r="A27" s="210" t="s">
        <v>1257</v>
      </c>
      <c r="B27" s="554" t="s">
        <v>1258</v>
      </c>
      <c r="C27" s="211">
        <v>1786600</v>
      </c>
      <c r="D27" s="212">
        <v>1686600</v>
      </c>
    </row>
    <row r="28" spans="1:4" ht="47.25">
      <c r="A28" s="210" t="s">
        <v>1259</v>
      </c>
      <c r="B28" s="554" t="s">
        <v>1260</v>
      </c>
      <c r="C28" s="211">
        <f>C29</f>
        <v>1786600</v>
      </c>
      <c r="D28" s="212">
        <f>D29</f>
        <v>1686600</v>
      </c>
    </row>
    <row r="29" spans="1:4" ht="63">
      <c r="A29" s="210" t="s">
        <v>1261</v>
      </c>
      <c r="B29" s="554" t="s">
        <v>1262</v>
      </c>
      <c r="C29" s="211">
        <v>1786600</v>
      </c>
      <c r="D29" s="212">
        <v>1686600</v>
      </c>
    </row>
    <row r="30" spans="1:4" ht="31.5">
      <c r="A30" s="208" t="s">
        <v>1263</v>
      </c>
      <c r="B30" s="553" t="s">
        <v>1264</v>
      </c>
      <c r="C30" s="209">
        <f>C31-C35</f>
        <v>0</v>
      </c>
      <c r="D30" s="309">
        <f>D31-D35</f>
        <v>0</v>
      </c>
    </row>
    <row r="31" spans="1:4" ht="15.75">
      <c r="A31" s="210" t="s">
        <v>1265</v>
      </c>
      <c r="B31" s="554" t="s">
        <v>1266</v>
      </c>
      <c r="C31" s="211">
        <f aca="true" t="shared" si="0" ref="C31:D33">C32</f>
        <v>9621798.034</v>
      </c>
      <c r="D31" s="212">
        <f t="shared" si="0"/>
        <v>9983302.3884</v>
      </c>
    </row>
    <row r="32" spans="1:4" ht="31.5">
      <c r="A32" s="210" t="s">
        <v>1267</v>
      </c>
      <c r="B32" s="554" t="s">
        <v>1268</v>
      </c>
      <c r="C32" s="211">
        <f t="shared" si="0"/>
        <v>9621798.034</v>
      </c>
      <c r="D32" s="212">
        <f t="shared" si="0"/>
        <v>9983302.3884</v>
      </c>
    </row>
    <row r="33" spans="1:4" ht="31.5">
      <c r="A33" s="210" t="s">
        <v>1269</v>
      </c>
      <c r="B33" s="554" t="s">
        <v>1270</v>
      </c>
      <c r="C33" s="211">
        <f t="shared" si="0"/>
        <v>9621798.034</v>
      </c>
      <c r="D33" s="212">
        <f t="shared" si="0"/>
        <v>9983302.3884</v>
      </c>
    </row>
    <row r="34" spans="1:4" ht="31.5">
      <c r="A34" s="210" t="s">
        <v>1271</v>
      </c>
      <c r="B34" s="554" t="s">
        <v>1272</v>
      </c>
      <c r="C34" s="211">
        <f>C47+C43+C26</f>
        <v>9621798.034</v>
      </c>
      <c r="D34" s="212">
        <f>D47+D43+D26</f>
        <v>9983302.3884</v>
      </c>
    </row>
    <row r="35" spans="1:4" ht="31.5">
      <c r="A35" s="210" t="s">
        <v>1273</v>
      </c>
      <c r="B35" s="554" t="s">
        <v>1274</v>
      </c>
      <c r="C35" s="211">
        <f aca="true" t="shared" si="1" ref="C35:D37">C36</f>
        <v>9621798.034</v>
      </c>
      <c r="D35" s="212">
        <f t="shared" si="1"/>
        <v>9983302.3884</v>
      </c>
    </row>
    <row r="36" spans="1:4" ht="31.5">
      <c r="A36" s="210" t="s">
        <v>1275</v>
      </c>
      <c r="B36" s="554" t="s">
        <v>1276</v>
      </c>
      <c r="C36" s="211">
        <f t="shared" si="1"/>
        <v>9621798.034</v>
      </c>
      <c r="D36" s="212">
        <f t="shared" si="1"/>
        <v>9983302.3884</v>
      </c>
    </row>
    <row r="37" spans="1:4" ht="31.5">
      <c r="A37" s="210" t="s">
        <v>1277</v>
      </c>
      <c r="B37" s="554" t="s">
        <v>1278</v>
      </c>
      <c r="C37" s="211">
        <f t="shared" si="1"/>
        <v>9621798.034</v>
      </c>
      <c r="D37" s="212">
        <f t="shared" si="1"/>
        <v>9983302.3884</v>
      </c>
    </row>
    <row r="38" spans="1:4" ht="31.5">
      <c r="A38" s="210" t="s">
        <v>1279</v>
      </c>
      <c r="B38" s="554" t="s">
        <v>1280</v>
      </c>
      <c r="C38" s="211">
        <f>C48+C40+C28</f>
        <v>9621798.034</v>
      </c>
      <c r="D38" s="212">
        <f>D48+D40+D28</f>
        <v>9983302.3884</v>
      </c>
    </row>
    <row r="39" spans="1:4" ht="34.5" customHeight="1">
      <c r="A39" s="208" t="s">
        <v>1281</v>
      </c>
      <c r="B39" s="553" t="s">
        <v>1282</v>
      </c>
      <c r="C39" s="209">
        <f>C40-C43</f>
        <v>0</v>
      </c>
      <c r="D39" s="309">
        <f>D40-D43</f>
        <v>0</v>
      </c>
    </row>
    <row r="40" spans="1:4" ht="47.25">
      <c r="A40" s="210" t="s">
        <v>1283</v>
      </c>
      <c r="B40" s="554" t="s">
        <v>1284</v>
      </c>
      <c r="C40" s="211">
        <f>C41</f>
        <v>298166.593</v>
      </c>
      <c r="D40" s="212">
        <f>D41</f>
        <v>386670</v>
      </c>
    </row>
    <row r="41" spans="1:4" ht="141.75" customHeight="1">
      <c r="A41" s="213" t="s">
        <v>1285</v>
      </c>
      <c r="B41" s="555" t="s">
        <v>1299</v>
      </c>
      <c r="C41" s="211">
        <f>C42</f>
        <v>298166.593</v>
      </c>
      <c r="D41" s="212">
        <f>D42</f>
        <v>386670</v>
      </c>
    </row>
    <row r="42" spans="1:4" ht="141.75">
      <c r="A42" s="213" t="s">
        <v>1286</v>
      </c>
      <c r="B42" s="555" t="s">
        <v>1300</v>
      </c>
      <c r="C42" s="211">
        <f>'[1]Пр 19'!E28</f>
        <v>298166.593</v>
      </c>
      <c r="D42" s="212">
        <f>'[1]Пр 19'!H28</f>
        <v>386670</v>
      </c>
    </row>
    <row r="43" spans="1:4" ht="47.25">
      <c r="A43" s="210" t="s">
        <v>1287</v>
      </c>
      <c r="B43" s="554" t="s">
        <v>1288</v>
      </c>
      <c r="C43" s="211">
        <f>C44</f>
        <v>298166.593</v>
      </c>
      <c r="D43" s="212">
        <f>D44</f>
        <v>386670</v>
      </c>
    </row>
    <row r="44" spans="1:4" ht="47.25">
      <c r="A44" s="210" t="s">
        <v>1289</v>
      </c>
      <c r="B44" s="554" t="s">
        <v>1290</v>
      </c>
      <c r="C44" s="211">
        <f>C45</f>
        <v>298166.593</v>
      </c>
      <c r="D44" s="212">
        <f>D45</f>
        <v>386670</v>
      </c>
    </row>
    <row r="45" spans="1:4" ht="63">
      <c r="A45" s="214" t="s">
        <v>1291</v>
      </c>
      <c r="B45" s="556" t="s">
        <v>1292</v>
      </c>
      <c r="C45" s="215">
        <f>'[1]Пр 19'!E28</f>
        <v>298166.593</v>
      </c>
      <c r="D45" s="216">
        <f>'[1]Пр 19'!H28</f>
        <v>386670</v>
      </c>
    </row>
    <row r="46" ht="12.75">
      <c r="D46" s="369" t="s">
        <v>1024</v>
      </c>
    </row>
    <row r="47" spans="1:4" ht="15">
      <c r="A47" s="572"/>
      <c r="B47" s="567" t="s">
        <v>1104</v>
      </c>
      <c r="C47" s="569">
        <f>'[2]прил 5(5)'!$I$104</f>
        <v>7537031.441</v>
      </c>
      <c r="D47" s="569">
        <f>'[2]прил 5(5)'!$J$104</f>
        <v>7910032.3884</v>
      </c>
    </row>
    <row r="48" spans="1:4" ht="15">
      <c r="A48" s="572"/>
      <c r="B48" s="567" t="s">
        <v>1293</v>
      </c>
      <c r="C48" s="569">
        <f>'[2]9(9)'!$D$67</f>
        <v>7537031.441</v>
      </c>
      <c r="D48" s="569">
        <f>'[2]прил 5(5)'!$J$104</f>
        <v>7910032.3884</v>
      </c>
    </row>
    <row r="49" spans="1:4" ht="15">
      <c r="A49" s="572"/>
      <c r="B49" s="570" t="s">
        <v>1294</v>
      </c>
      <c r="C49" s="569">
        <f>C47-'[2]прил 5(5)'!$I$71</f>
        <v>4121368.5409999997</v>
      </c>
      <c r="D49" s="569">
        <f>D47-'[2]прил 5(5)'!$J$71</f>
        <v>4494369.488399999</v>
      </c>
    </row>
    <row r="50" spans="1:4" ht="15">
      <c r="A50" s="572"/>
      <c r="B50" s="570" t="s">
        <v>1295</v>
      </c>
      <c r="C50" s="569">
        <f>C47-C48</f>
        <v>0</v>
      </c>
      <c r="D50" s="569">
        <f>D47-D48</f>
        <v>0</v>
      </c>
    </row>
    <row r="51" spans="1:4" ht="15">
      <c r="A51" s="572"/>
      <c r="B51" s="570" t="s">
        <v>1296</v>
      </c>
      <c r="C51" s="569"/>
      <c r="D51" s="569"/>
    </row>
    <row r="52" spans="1:4" ht="15">
      <c r="A52" s="572"/>
      <c r="B52" s="570" t="s">
        <v>1297</v>
      </c>
      <c r="C52" s="569"/>
      <c r="D52" s="569"/>
    </row>
    <row r="53" spans="1:4" ht="15">
      <c r="A53" s="572"/>
      <c r="B53" s="570" t="s">
        <v>1298</v>
      </c>
      <c r="C53" s="569"/>
      <c r="D53" s="569"/>
    </row>
  </sheetData>
  <sheetProtection/>
  <mergeCells count="4">
    <mergeCell ref="A19:D19"/>
    <mergeCell ref="A21:A22"/>
    <mergeCell ref="B21:B22"/>
    <mergeCell ref="C21:D21"/>
  </mergeCells>
  <printOptions/>
  <pageMargins left="0.7086614173228347" right="0.2362204724409449" top="0.4724409448818898" bottom="0.5118110236220472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1" max="1" width="4.421875" style="175" customWidth="1"/>
    <col min="2" max="4" width="0" style="175" hidden="1" customWidth="1"/>
    <col min="5" max="5" width="68.140625" style="175" customWidth="1"/>
    <col min="6" max="6" width="12.421875" style="175" customWidth="1"/>
    <col min="7" max="7" width="18.00390625" style="175" customWidth="1"/>
    <col min="8" max="16384" width="9.140625" style="175" customWidth="1"/>
  </cols>
  <sheetData>
    <row r="1" ht="3" customHeight="1">
      <c r="G1" s="392"/>
    </row>
    <row r="2" ht="15" hidden="1">
      <c r="G2" s="392"/>
    </row>
    <row r="3" ht="5.25" customHeight="1">
      <c r="G3" s="392"/>
    </row>
    <row r="4" ht="5.25" customHeight="1">
      <c r="G4" s="392"/>
    </row>
    <row r="5" ht="15">
      <c r="G5" s="288" t="s">
        <v>1248</v>
      </c>
    </row>
    <row r="6" ht="15">
      <c r="G6" s="126" t="s">
        <v>568</v>
      </c>
    </row>
    <row r="7" ht="15">
      <c r="G7" s="77" t="s">
        <v>569</v>
      </c>
    </row>
    <row r="8" ht="15">
      <c r="G8" s="77" t="s">
        <v>570</v>
      </c>
    </row>
    <row r="9" ht="15">
      <c r="G9" s="77" t="s">
        <v>569</v>
      </c>
    </row>
    <row r="10" ht="15">
      <c r="G10" s="77" t="s">
        <v>571</v>
      </c>
    </row>
    <row r="11" ht="15">
      <c r="G11" s="77" t="s">
        <v>572</v>
      </c>
    </row>
    <row r="12" ht="15">
      <c r="G12" s="77" t="s">
        <v>573</v>
      </c>
    </row>
    <row r="13" ht="15">
      <c r="G13" s="77" t="s">
        <v>1356</v>
      </c>
    </row>
    <row r="14" ht="15">
      <c r="G14" s="77"/>
    </row>
    <row r="15" ht="15">
      <c r="G15" s="77" t="s">
        <v>1052</v>
      </c>
    </row>
    <row r="16" ht="15">
      <c r="G16" s="77" t="s">
        <v>575</v>
      </c>
    </row>
    <row r="17" ht="15">
      <c r="G17" s="77" t="s">
        <v>569</v>
      </c>
    </row>
    <row r="18" ht="15">
      <c r="G18" s="77" t="s">
        <v>571</v>
      </c>
    </row>
    <row r="19" ht="15">
      <c r="G19" s="77" t="s">
        <v>572</v>
      </c>
    </row>
    <row r="20" ht="15">
      <c r="G20" s="77" t="s">
        <v>573</v>
      </c>
    </row>
    <row r="22" spans="1:7" ht="48" customHeight="1">
      <c r="A22" s="177"/>
      <c r="B22" s="177"/>
      <c r="C22" s="177"/>
      <c r="D22" s="177"/>
      <c r="E22" s="648" t="s">
        <v>1053</v>
      </c>
      <c r="F22" s="648"/>
      <c r="G22" s="648"/>
    </row>
    <row r="23" spans="1:7" ht="12.75" customHeight="1">
      <c r="A23" s="393"/>
      <c r="B23" s="393"/>
      <c r="C23" s="393"/>
      <c r="D23" s="393"/>
      <c r="E23" s="393"/>
      <c r="F23" s="393"/>
      <c r="G23" s="394"/>
    </row>
    <row r="24" spans="1:7" ht="12.75" customHeight="1">
      <c r="A24" s="177"/>
      <c r="B24" s="393"/>
      <c r="C24" s="393"/>
      <c r="D24" s="393"/>
      <c r="E24" s="393"/>
      <c r="F24" s="393"/>
      <c r="G24" s="395" t="s">
        <v>437</v>
      </c>
    </row>
    <row r="25" spans="1:7" ht="45">
      <c r="A25" s="396"/>
      <c r="B25" s="397"/>
      <c r="C25" s="397"/>
      <c r="D25" s="398" t="s">
        <v>1307</v>
      </c>
      <c r="E25" s="398" t="s">
        <v>1054</v>
      </c>
      <c r="F25" s="398" t="s">
        <v>1055</v>
      </c>
      <c r="G25" s="398" t="s">
        <v>1056</v>
      </c>
    </row>
    <row r="26" spans="1:7" ht="15">
      <c r="A26" s="414">
        <v>1</v>
      </c>
      <c r="B26" s="399"/>
      <c r="C26" s="399"/>
      <c r="D26" s="399">
        <v>2</v>
      </c>
      <c r="E26" s="399">
        <v>2</v>
      </c>
      <c r="F26" s="399">
        <v>3</v>
      </c>
      <c r="G26" s="399">
        <v>4</v>
      </c>
    </row>
    <row r="27" spans="1:7" ht="15">
      <c r="A27" s="400">
        <v>1</v>
      </c>
      <c r="B27" s="649" t="s">
        <v>1057</v>
      </c>
      <c r="C27" s="649"/>
      <c r="D27" s="649"/>
      <c r="E27" s="401" t="s">
        <v>1057</v>
      </c>
      <c r="F27" s="402">
        <v>100</v>
      </c>
      <c r="G27" s="403">
        <v>806293.5359700001</v>
      </c>
    </row>
    <row r="28" spans="1:7" ht="30">
      <c r="A28" s="404"/>
      <c r="B28" s="646" t="s">
        <v>1058</v>
      </c>
      <c r="C28" s="646"/>
      <c r="D28" s="646"/>
      <c r="E28" s="405" t="s">
        <v>1058</v>
      </c>
      <c r="F28" s="406">
        <v>102</v>
      </c>
      <c r="G28" s="407">
        <v>3424.046</v>
      </c>
    </row>
    <row r="29" spans="1:7" ht="45">
      <c r="A29" s="404"/>
      <c r="B29" s="646" t="s">
        <v>1059</v>
      </c>
      <c r="C29" s="646"/>
      <c r="D29" s="646"/>
      <c r="E29" s="405" t="s">
        <v>1059</v>
      </c>
      <c r="F29" s="406">
        <v>103</v>
      </c>
      <c r="G29" s="407">
        <v>28335.914</v>
      </c>
    </row>
    <row r="30" spans="1:7" ht="45">
      <c r="A30" s="404"/>
      <c r="B30" s="646" t="s">
        <v>1060</v>
      </c>
      <c r="C30" s="646"/>
      <c r="D30" s="646"/>
      <c r="E30" s="405" t="s">
        <v>1060</v>
      </c>
      <c r="F30" s="406">
        <v>104</v>
      </c>
      <c r="G30" s="407">
        <v>324054.4422</v>
      </c>
    </row>
    <row r="31" spans="1:7" ht="30">
      <c r="A31" s="404"/>
      <c r="B31" s="646" t="s">
        <v>1061</v>
      </c>
      <c r="C31" s="646"/>
      <c r="D31" s="646"/>
      <c r="E31" s="405" t="s">
        <v>1061</v>
      </c>
      <c r="F31" s="406">
        <v>106</v>
      </c>
      <c r="G31" s="407">
        <v>38349.926799999994</v>
      </c>
    </row>
    <row r="32" spans="1:7" ht="15">
      <c r="A32" s="404"/>
      <c r="B32" s="646" t="s">
        <v>1062</v>
      </c>
      <c r="C32" s="646"/>
      <c r="D32" s="646"/>
      <c r="E32" s="405" t="s">
        <v>1062</v>
      </c>
      <c r="F32" s="406">
        <v>111</v>
      </c>
      <c r="G32" s="407">
        <v>4862</v>
      </c>
    </row>
    <row r="33" spans="1:7" ht="15">
      <c r="A33" s="404"/>
      <c r="B33" s="646" t="s">
        <v>1063</v>
      </c>
      <c r="C33" s="646"/>
      <c r="D33" s="646"/>
      <c r="E33" s="405" t="s">
        <v>1063</v>
      </c>
      <c r="F33" s="406">
        <v>113</v>
      </c>
      <c r="G33" s="407">
        <v>407267.20697000006</v>
      </c>
    </row>
    <row r="34" spans="1:7" ht="18" customHeight="1">
      <c r="A34" s="408">
        <v>2</v>
      </c>
      <c r="B34" s="645" t="s">
        <v>1064</v>
      </c>
      <c r="C34" s="645"/>
      <c r="D34" s="645"/>
      <c r="E34" s="409" t="s">
        <v>1064</v>
      </c>
      <c r="F34" s="410">
        <v>300</v>
      </c>
      <c r="G34" s="411">
        <v>9095.1</v>
      </c>
    </row>
    <row r="35" spans="1:7" ht="30">
      <c r="A35" s="404"/>
      <c r="B35" s="646" t="s">
        <v>1065</v>
      </c>
      <c r="C35" s="646"/>
      <c r="D35" s="646"/>
      <c r="E35" s="405" t="s">
        <v>1065</v>
      </c>
      <c r="F35" s="406">
        <v>309</v>
      </c>
      <c r="G35" s="407">
        <v>268</v>
      </c>
    </row>
    <row r="36" spans="1:7" ht="30">
      <c r="A36" s="404"/>
      <c r="B36" s="646" t="s">
        <v>1066</v>
      </c>
      <c r="C36" s="646"/>
      <c r="D36" s="646"/>
      <c r="E36" s="405" t="s">
        <v>1066</v>
      </c>
      <c r="F36" s="406">
        <v>314</v>
      </c>
      <c r="G36" s="407">
        <v>8827.1</v>
      </c>
    </row>
    <row r="37" spans="1:7" ht="15">
      <c r="A37" s="408">
        <v>3</v>
      </c>
      <c r="B37" s="645" t="s">
        <v>1067</v>
      </c>
      <c r="C37" s="645"/>
      <c r="D37" s="645"/>
      <c r="E37" s="409" t="s">
        <v>1067</v>
      </c>
      <c r="F37" s="410">
        <v>400</v>
      </c>
      <c r="G37" s="407">
        <v>182227.69453000004</v>
      </c>
    </row>
    <row r="38" spans="1:7" ht="15">
      <c r="A38" s="404"/>
      <c r="B38" s="646" t="s">
        <v>1068</v>
      </c>
      <c r="C38" s="646"/>
      <c r="D38" s="646"/>
      <c r="E38" s="405" t="s">
        <v>1068</v>
      </c>
      <c r="F38" s="406">
        <v>407</v>
      </c>
      <c r="G38" s="407">
        <v>2699.81399</v>
      </c>
    </row>
    <row r="39" spans="1:7" ht="15">
      <c r="A39" s="404"/>
      <c r="B39" s="646" t="s">
        <v>1069</v>
      </c>
      <c r="C39" s="646"/>
      <c r="D39" s="646"/>
      <c r="E39" s="405" t="s">
        <v>1069</v>
      </c>
      <c r="F39" s="406">
        <v>408</v>
      </c>
      <c r="G39" s="407">
        <v>163902.63146</v>
      </c>
    </row>
    <row r="40" spans="1:7" ht="15">
      <c r="A40" s="404"/>
      <c r="B40" s="646" t="s">
        <v>1070</v>
      </c>
      <c r="C40" s="646"/>
      <c r="D40" s="646"/>
      <c r="E40" s="405" t="s">
        <v>1070</v>
      </c>
      <c r="F40" s="406">
        <v>409</v>
      </c>
      <c r="G40" s="407">
        <v>15625.24908</v>
      </c>
    </row>
    <row r="41" spans="1:7" ht="15">
      <c r="A41" s="408">
        <v>4</v>
      </c>
      <c r="B41" s="645" t="s">
        <v>1071</v>
      </c>
      <c r="C41" s="645"/>
      <c r="D41" s="645"/>
      <c r="E41" s="409" t="s">
        <v>1071</v>
      </c>
      <c r="F41" s="410">
        <v>500</v>
      </c>
      <c r="G41" s="411">
        <v>2462296.65365</v>
      </c>
    </row>
    <row r="42" spans="1:7" ht="15">
      <c r="A42" s="404"/>
      <c r="B42" s="646" t="s">
        <v>1072</v>
      </c>
      <c r="C42" s="646"/>
      <c r="D42" s="646"/>
      <c r="E42" s="405" t="s">
        <v>1072</v>
      </c>
      <c r="F42" s="406">
        <v>501</v>
      </c>
      <c r="G42" s="407">
        <v>400771.18325</v>
      </c>
    </row>
    <row r="43" spans="1:7" ht="15">
      <c r="A43" s="404"/>
      <c r="B43" s="646" t="s">
        <v>1073</v>
      </c>
      <c r="C43" s="646"/>
      <c r="D43" s="646"/>
      <c r="E43" s="405" t="s">
        <v>1073</v>
      </c>
      <c r="F43" s="406">
        <v>502</v>
      </c>
      <c r="G43" s="407">
        <v>369935.12222</v>
      </c>
    </row>
    <row r="44" spans="1:7" ht="15">
      <c r="A44" s="404"/>
      <c r="B44" s="646" t="s">
        <v>1074</v>
      </c>
      <c r="C44" s="646"/>
      <c r="D44" s="646"/>
      <c r="E44" s="405" t="s">
        <v>1074</v>
      </c>
      <c r="F44" s="406">
        <v>503</v>
      </c>
      <c r="G44" s="407">
        <v>1691590.34818</v>
      </c>
    </row>
    <row r="45" spans="1:7" ht="15">
      <c r="A45" s="408">
        <v>5</v>
      </c>
      <c r="B45" s="645" t="s">
        <v>1075</v>
      </c>
      <c r="C45" s="645"/>
      <c r="D45" s="645"/>
      <c r="E45" s="409" t="s">
        <v>1075</v>
      </c>
      <c r="F45" s="410">
        <v>700</v>
      </c>
      <c r="G45" s="411">
        <v>3599368.7674000002</v>
      </c>
    </row>
    <row r="46" spans="1:7" ht="15">
      <c r="A46" s="404"/>
      <c r="B46" s="646" t="s">
        <v>1076</v>
      </c>
      <c r="C46" s="646"/>
      <c r="D46" s="646"/>
      <c r="E46" s="405" t="s">
        <v>1076</v>
      </c>
      <c r="F46" s="406">
        <v>701</v>
      </c>
      <c r="G46" s="407">
        <v>1317036.0072</v>
      </c>
    </row>
    <row r="47" spans="1:7" ht="15">
      <c r="A47" s="404"/>
      <c r="B47" s="646" t="s">
        <v>1077</v>
      </c>
      <c r="C47" s="646"/>
      <c r="D47" s="646"/>
      <c r="E47" s="405" t="s">
        <v>1077</v>
      </c>
      <c r="F47" s="406">
        <v>702</v>
      </c>
      <c r="G47" s="407">
        <v>2003578.71776</v>
      </c>
    </row>
    <row r="48" spans="1:7" ht="15">
      <c r="A48" s="404"/>
      <c r="B48" s="646" t="s">
        <v>1078</v>
      </c>
      <c r="C48" s="646"/>
      <c r="D48" s="646"/>
      <c r="E48" s="405" t="s">
        <v>1078</v>
      </c>
      <c r="F48" s="406">
        <v>707</v>
      </c>
      <c r="G48" s="407">
        <v>41031.845420000005</v>
      </c>
    </row>
    <row r="49" spans="1:7" ht="15">
      <c r="A49" s="404"/>
      <c r="B49" s="646" t="s">
        <v>1079</v>
      </c>
      <c r="C49" s="646"/>
      <c r="D49" s="646"/>
      <c r="E49" s="405" t="s">
        <v>1079</v>
      </c>
      <c r="F49" s="406">
        <v>709</v>
      </c>
      <c r="G49" s="407">
        <v>237722.19702000002</v>
      </c>
    </row>
    <row r="50" spans="1:7" ht="15">
      <c r="A50" s="408">
        <v>6</v>
      </c>
      <c r="B50" s="645" t="s">
        <v>1080</v>
      </c>
      <c r="C50" s="645"/>
      <c r="D50" s="645"/>
      <c r="E50" s="409" t="s">
        <v>1080</v>
      </c>
      <c r="F50" s="410">
        <v>800</v>
      </c>
      <c r="G50" s="411">
        <v>105388.84648000001</v>
      </c>
    </row>
    <row r="51" spans="1:7" ht="15">
      <c r="A51" s="404"/>
      <c r="B51" s="646" t="s">
        <v>1081</v>
      </c>
      <c r="C51" s="646"/>
      <c r="D51" s="646"/>
      <c r="E51" s="405" t="s">
        <v>1081</v>
      </c>
      <c r="F51" s="406">
        <v>801</v>
      </c>
      <c r="G51" s="407">
        <v>92882.57448000001</v>
      </c>
    </row>
    <row r="52" spans="1:7" ht="15">
      <c r="A52" s="404"/>
      <c r="B52" s="646" t="s">
        <v>1082</v>
      </c>
      <c r="C52" s="646"/>
      <c r="D52" s="646"/>
      <c r="E52" s="405" t="s">
        <v>1082</v>
      </c>
      <c r="F52" s="406">
        <v>804</v>
      </c>
      <c r="G52" s="407">
        <v>12506.272</v>
      </c>
    </row>
    <row r="53" spans="1:7" ht="15">
      <c r="A53" s="408">
        <v>7</v>
      </c>
      <c r="B53" s="645" t="s">
        <v>1083</v>
      </c>
      <c r="C53" s="645"/>
      <c r="D53" s="645"/>
      <c r="E53" s="409" t="s">
        <v>1083</v>
      </c>
      <c r="F53" s="410">
        <v>900</v>
      </c>
      <c r="G53" s="411">
        <v>1512718.2763699999</v>
      </c>
    </row>
    <row r="54" spans="1:7" ht="15">
      <c r="A54" s="404"/>
      <c r="B54" s="646" t="s">
        <v>1084</v>
      </c>
      <c r="C54" s="646"/>
      <c r="D54" s="646"/>
      <c r="E54" s="405" t="s">
        <v>1084</v>
      </c>
      <c r="F54" s="406">
        <v>901</v>
      </c>
      <c r="G54" s="407">
        <v>464519.88179</v>
      </c>
    </row>
    <row r="55" spans="1:7" ht="15">
      <c r="A55" s="404"/>
      <c r="B55" s="646" t="s">
        <v>1085</v>
      </c>
      <c r="C55" s="646"/>
      <c r="D55" s="646"/>
      <c r="E55" s="405" t="s">
        <v>1085</v>
      </c>
      <c r="F55" s="406">
        <v>902</v>
      </c>
      <c r="G55" s="407">
        <v>412247.09799000004</v>
      </c>
    </row>
    <row r="56" spans="1:7" ht="15">
      <c r="A56" s="404"/>
      <c r="B56" s="646" t="s">
        <v>1086</v>
      </c>
      <c r="C56" s="646"/>
      <c r="D56" s="646"/>
      <c r="E56" s="405" t="s">
        <v>1086</v>
      </c>
      <c r="F56" s="406">
        <v>903</v>
      </c>
      <c r="G56" s="407">
        <v>6065.76712</v>
      </c>
    </row>
    <row r="57" spans="1:7" ht="15">
      <c r="A57" s="404"/>
      <c r="B57" s="646" t="s">
        <v>1087</v>
      </c>
      <c r="C57" s="646"/>
      <c r="D57" s="646"/>
      <c r="E57" s="405" t="s">
        <v>1087</v>
      </c>
      <c r="F57" s="406">
        <v>904</v>
      </c>
      <c r="G57" s="407">
        <v>174780.51551</v>
      </c>
    </row>
    <row r="58" spans="1:7" ht="15">
      <c r="A58" s="404"/>
      <c r="B58" s="646" t="s">
        <v>1088</v>
      </c>
      <c r="C58" s="646"/>
      <c r="D58" s="646"/>
      <c r="E58" s="405" t="s">
        <v>1088</v>
      </c>
      <c r="F58" s="406">
        <v>909</v>
      </c>
      <c r="G58" s="407">
        <v>455105.01395999995</v>
      </c>
    </row>
    <row r="59" spans="1:7" ht="15">
      <c r="A59" s="408">
        <v>8</v>
      </c>
      <c r="B59" s="645" t="s">
        <v>1089</v>
      </c>
      <c r="C59" s="645"/>
      <c r="D59" s="645"/>
      <c r="E59" s="409" t="s">
        <v>1089</v>
      </c>
      <c r="F59" s="410">
        <v>1000</v>
      </c>
      <c r="G59" s="411">
        <v>1204980.30784</v>
      </c>
    </row>
    <row r="60" spans="1:7" ht="15">
      <c r="A60" s="404"/>
      <c r="B60" s="646" t="s">
        <v>1090</v>
      </c>
      <c r="C60" s="646"/>
      <c r="D60" s="646"/>
      <c r="E60" s="405" t="s">
        <v>1090</v>
      </c>
      <c r="F60" s="406">
        <v>1001</v>
      </c>
      <c r="G60" s="407">
        <v>7525.66154</v>
      </c>
    </row>
    <row r="61" spans="1:7" ht="15">
      <c r="A61" s="404"/>
      <c r="B61" s="646" t="s">
        <v>1091</v>
      </c>
      <c r="C61" s="646"/>
      <c r="D61" s="646"/>
      <c r="E61" s="405" t="s">
        <v>1091</v>
      </c>
      <c r="F61" s="406">
        <v>1002</v>
      </c>
      <c r="G61" s="407">
        <v>73657.39154000001</v>
      </c>
    </row>
    <row r="62" spans="1:7" ht="15">
      <c r="A62" s="404"/>
      <c r="B62" s="646" t="s">
        <v>1092</v>
      </c>
      <c r="C62" s="646"/>
      <c r="D62" s="646"/>
      <c r="E62" s="405" t="s">
        <v>1092</v>
      </c>
      <c r="F62" s="406">
        <v>1003</v>
      </c>
      <c r="G62" s="407">
        <v>960229.99115</v>
      </c>
    </row>
    <row r="63" spans="1:7" ht="15">
      <c r="A63" s="404"/>
      <c r="B63" s="646" t="s">
        <v>1093</v>
      </c>
      <c r="C63" s="646"/>
      <c r="D63" s="646"/>
      <c r="E63" s="405" t="s">
        <v>1093</v>
      </c>
      <c r="F63" s="406">
        <v>1004</v>
      </c>
      <c r="G63" s="407">
        <v>136727.258</v>
      </c>
    </row>
    <row r="64" spans="1:7" ht="15">
      <c r="A64" s="404"/>
      <c r="B64" s="646" t="s">
        <v>1094</v>
      </c>
      <c r="C64" s="646"/>
      <c r="D64" s="646"/>
      <c r="E64" s="405" t="s">
        <v>1094</v>
      </c>
      <c r="F64" s="406">
        <v>1006</v>
      </c>
      <c r="G64" s="407">
        <v>26840.00561</v>
      </c>
    </row>
    <row r="65" spans="1:7" ht="15">
      <c r="A65" s="408">
        <v>9</v>
      </c>
      <c r="B65" s="645" t="s">
        <v>1095</v>
      </c>
      <c r="C65" s="645"/>
      <c r="D65" s="645"/>
      <c r="E65" s="409" t="s">
        <v>1095</v>
      </c>
      <c r="F65" s="410">
        <v>1100</v>
      </c>
      <c r="G65" s="411">
        <v>28523.385509999996</v>
      </c>
    </row>
    <row r="66" spans="1:7" ht="15">
      <c r="A66" s="404"/>
      <c r="B66" s="646" t="s">
        <v>1096</v>
      </c>
      <c r="C66" s="646"/>
      <c r="D66" s="646"/>
      <c r="E66" s="405" t="s">
        <v>1096</v>
      </c>
      <c r="F66" s="406">
        <v>1101</v>
      </c>
      <c r="G66" s="407">
        <v>4627.0779</v>
      </c>
    </row>
    <row r="67" spans="1:7" ht="15">
      <c r="A67" s="404"/>
      <c r="B67" s="646" t="s">
        <v>1097</v>
      </c>
      <c r="C67" s="646"/>
      <c r="D67" s="646"/>
      <c r="E67" s="405" t="s">
        <v>1097</v>
      </c>
      <c r="F67" s="406">
        <v>1105</v>
      </c>
      <c r="G67" s="407">
        <v>23896.30761</v>
      </c>
    </row>
    <row r="68" spans="1:7" ht="15">
      <c r="A68" s="408">
        <v>10</v>
      </c>
      <c r="B68" s="645" t="s">
        <v>1098</v>
      </c>
      <c r="C68" s="645"/>
      <c r="D68" s="645"/>
      <c r="E68" s="409" t="s">
        <v>1098</v>
      </c>
      <c r="F68" s="410">
        <v>1300</v>
      </c>
      <c r="G68" s="411">
        <v>201761.99241</v>
      </c>
    </row>
    <row r="69" spans="1:7" ht="15">
      <c r="A69" s="178"/>
      <c r="B69" s="647" t="s">
        <v>1099</v>
      </c>
      <c r="C69" s="647"/>
      <c r="D69" s="647"/>
      <c r="E69" s="412" t="s">
        <v>1099</v>
      </c>
      <c r="F69" s="413">
        <v>1301</v>
      </c>
      <c r="G69" s="179">
        <v>201761.99241</v>
      </c>
    </row>
    <row r="70" spans="1:7" ht="15">
      <c r="A70" s="414"/>
      <c r="B70" s="414"/>
      <c r="C70" s="414"/>
      <c r="D70" s="414"/>
      <c r="E70" s="180" t="s">
        <v>1100</v>
      </c>
      <c r="F70" s="414"/>
      <c r="G70" s="415">
        <v>10112654.560160002</v>
      </c>
    </row>
    <row r="71" spans="1:7" ht="12.75" customHeight="1">
      <c r="A71" s="181"/>
      <c r="B71" s="181"/>
      <c r="C71" s="181"/>
      <c r="D71" s="181"/>
      <c r="E71" s="181"/>
      <c r="F71" s="181"/>
      <c r="G71" s="181"/>
    </row>
    <row r="72" spans="1:7" ht="12.75" customHeight="1">
      <c r="A72" s="176"/>
      <c r="B72" s="176"/>
      <c r="C72" s="176"/>
      <c r="D72" s="176"/>
      <c r="E72" s="176"/>
      <c r="F72" s="176"/>
      <c r="G72" s="176"/>
    </row>
    <row r="73" spans="1:7" ht="12.75" customHeight="1">
      <c r="A73" s="176"/>
      <c r="B73" s="176"/>
      <c r="C73" s="176"/>
      <c r="D73" s="176"/>
      <c r="E73" s="176"/>
      <c r="F73" s="176"/>
      <c r="G73" s="176"/>
    </row>
    <row r="74" spans="1:7" ht="12.75" customHeight="1">
      <c r="A74" s="176"/>
      <c r="B74" s="176"/>
      <c r="C74" s="176"/>
      <c r="D74" s="176"/>
      <c r="E74" s="176"/>
      <c r="F74" s="176"/>
      <c r="G74" s="176"/>
    </row>
    <row r="75" spans="1:7" ht="12.75" customHeight="1">
      <c r="A75" s="176"/>
      <c r="B75" s="176"/>
      <c r="C75" s="176"/>
      <c r="D75" s="176"/>
      <c r="E75" s="176"/>
      <c r="F75" s="176"/>
      <c r="G75" s="176"/>
    </row>
    <row r="76" spans="1:7" ht="12.75" customHeight="1">
      <c r="A76" s="176"/>
      <c r="B76" s="176"/>
      <c r="C76" s="176"/>
      <c r="D76" s="176"/>
      <c r="E76" s="176"/>
      <c r="F76" s="176"/>
      <c r="G76" s="176"/>
    </row>
    <row r="77" spans="1:7" ht="12.75" customHeight="1">
      <c r="A77" s="176"/>
      <c r="B77" s="176"/>
      <c r="C77" s="176"/>
      <c r="D77" s="176"/>
      <c r="E77" s="176"/>
      <c r="F77" s="176"/>
      <c r="G77" s="416"/>
    </row>
  </sheetData>
  <sheetProtection/>
  <mergeCells count="44">
    <mergeCell ref="E22:G22"/>
    <mergeCell ref="B27:D27"/>
    <mergeCell ref="B34:D34"/>
    <mergeCell ref="B37:D37"/>
    <mergeCell ref="B36:D36"/>
    <mergeCell ref="B28:D28"/>
    <mergeCell ref="B29:D29"/>
    <mergeCell ref="B30:D30"/>
    <mergeCell ref="B54:D54"/>
    <mergeCell ref="B55:D55"/>
    <mergeCell ref="B38:D38"/>
    <mergeCell ref="B39:D39"/>
    <mergeCell ref="B35:D35"/>
    <mergeCell ref="B41:D41"/>
    <mergeCell ref="B40:D40"/>
    <mergeCell ref="B50:D50"/>
    <mergeCell ref="B49:D49"/>
    <mergeCell ref="B43:D43"/>
    <mergeCell ref="B53:D53"/>
    <mergeCell ref="B44:D44"/>
    <mergeCell ref="B46:D46"/>
    <mergeCell ref="B47:D47"/>
    <mergeCell ref="B48:D48"/>
    <mergeCell ref="B31:D31"/>
    <mergeCell ref="B32:D32"/>
    <mergeCell ref="B33:D33"/>
    <mergeCell ref="B42:D42"/>
    <mergeCell ref="B45:D45"/>
    <mergeCell ref="B65:D65"/>
    <mergeCell ref="B57:D57"/>
    <mergeCell ref="B58:D58"/>
    <mergeCell ref="B60:D60"/>
    <mergeCell ref="B59:D59"/>
    <mergeCell ref="B56:D56"/>
    <mergeCell ref="B68:D68"/>
    <mergeCell ref="B51:D51"/>
    <mergeCell ref="B52:D52"/>
    <mergeCell ref="B69:D69"/>
    <mergeCell ref="B61:D61"/>
    <mergeCell ref="B62:D62"/>
    <mergeCell ref="B63:D63"/>
    <mergeCell ref="B64:D64"/>
    <mergeCell ref="B66:D66"/>
    <mergeCell ref="B67:D67"/>
  </mergeCells>
  <printOptions/>
  <pageMargins left="0.984251968503937" right="0.2755905511811024" top="0.5905511811023623" bottom="0.4724409448818898" header="0.35433070866141736" footer="0.15748031496062992"/>
  <pageSetup fitToHeight="0" horizontalDpi="600" verticalDpi="600" orientation="portrait" paperSize="9" scale="86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89"/>
  <sheetViews>
    <sheetView showGridLines="0" zoomScale="83" zoomScaleNormal="83" zoomScalePageLayoutView="0" workbookViewId="0" topLeftCell="A3">
      <selection activeCell="G15" sqref="G15"/>
    </sheetView>
  </sheetViews>
  <sheetFormatPr defaultColWidth="9.140625" defaultRowHeight="12.75"/>
  <cols>
    <col min="1" max="1" width="4.421875" style="419" customWidth="1"/>
    <col min="2" max="2" width="45.140625" style="418" customWidth="1"/>
    <col min="3" max="3" width="12.7109375" style="418" customWidth="1"/>
    <col min="4" max="6" width="10.7109375" style="418" customWidth="1"/>
    <col min="7" max="7" width="18.7109375" style="418" customWidth="1"/>
    <col min="8" max="8" width="18.00390625" style="418" customWidth="1"/>
    <col min="9" max="9" width="16.140625" style="418" customWidth="1"/>
    <col min="10" max="233" width="9.140625" style="418" customWidth="1"/>
    <col min="234" max="16384" width="9.140625" style="418" customWidth="1"/>
  </cols>
  <sheetData>
    <row r="1" ht="2.25" customHeight="1" hidden="1"/>
    <row r="2" ht="15" hidden="1">
      <c r="I2" s="417"/>
    </row>
    <row r="3" ht="4.5" customHeight="1">
      <c r="I3" s="417"/>
    </row>
    <row r="4" ht="6" customHeight="1"/>
    <row r="5" ht="15">
      <c r="I5" s="417" t="s">
        <v>528</v>
      </c>
    </row>
    <row r="6" ht="15">
      <c r="I6" s="417" t="s">
        <v>568</v>
      </c>
    </row>
    <row r="7" ht="15">
      <c r="I7" s="417" t="s">
        <v>569</v>
      </c>
    </row>
    <row r="8" ht="15">
      <c r="I8" s="417" t="s">
        <v>570</v>
      </c>
    </row>
    <row r="9" ht="15">
      <c r="I9" s="417" t="s">
        <v>569</v>
      </c>
    </row>
    <row r="10" ht="15">
      <c r="I10" s="417" t="s">
        <v>571</v>
      </c>
    </row>
    <row r="11" ht="15">
      <c r="I11" s="417" t="s">
        <v>572</v>
      </c>
    </row>
    <row r="12" ht="15">
      <c r="I12" s="417" t="s">
        <v>573</v>
      </c>
    </row>
    <row r="13" ht="15">
      <c r="I13" s="417" t="s">
        <v>1356</v>
      </c>
    </row>
    <row r="14" ht="15">
      <c r="I14" s="417"/>
    </row>
    <row r="15" ht="15">
      <c r="I15" s="417" t="s">
        <v>1033</v>
      </c>
    </row>
    <row r="16" ht="15">
      <c r="I16" s="417" t="s">
        <v>575</v>
      </c>
    </row>
    <row r="17" ht="15">
      <c r="I17" s="417" t="s">
        <v>569</v>
      </c>
    </row>
    <row r="18" spans="1:13" ht="16.5" customHeight="1">
      <c r="A18" s="420"/>
      <c r="B18" s="421"/>
      <c r="C18" s="421"/>
      <c r="D18" s="421"/>
      <c r="E18" s="421"/>
      <c r="F18" s="421"/>
      <c r="G18" s="422"/>
      <c r="H18" s="422"/>
      <c r="I18" s="417" t="s">
        <v>571</v>
      </c>
      <c r="J18" s="423"/>
      <c r="K18" s="423"/>
      <c r="L18" s="423"/>
      <c r="M18" s="423"/>
    </row>
    <row r="19" spans="1:13" ht="16.5" customHeight="1">
      <c r="A19" s="420"/>
      <c r="B19" s="421"/>
      <c r="C19" s="421"/>
      <c r="D19" s="421"/>
      <c r="E19" s="421"/>
      <c r="F19" s="421"/>
      <c r="G19" s="422"/>
      <c r="H19" s="422"/>
      <c r="I19" s="424" t="s">
        <v>572</v>
      </c>
      <c r="J19" s="423"/>
      <c r="K19" s="423"/>
      <c r="L19" s="423"/>
      <c r="M19" s="423"/>
    </row>
    <row r="20" spans="1:13" ht="18" customHeight="1">
      <c r="A20" s="425"/>
      <c r="B20" s="426"/>
      <c r="C20" s="422"/>
      <c r="D20" s="422"/>
      <c r="E20" s="422"/>
      <c r="F20" s="422"/>
      <c r="G20" s="422"/>
      <c r="H20" s="422"/>
      <c r="I20" s="424" t="s">
        <v>573</v>
      </c>
      <c r="J20" s="423"/>
      <c r="K20" s="423"/>
      <c r="L20" s="423"/>
      <c r="M20" s="423"/>
    </row>
    <row r="21" spans="1:13" ht="36.75" customHeight="1">
      <c r="A21" s="425"/>
      <c r="B21" s="650" t="s">
        <v>1034</v>
      </c>
      <c r="C21" s="650"/>
      <c r="D21" s="650"/>
      <c r="E21" s="650"/>
      <c r="F21" s="650"/>
      <c r="G21" s="650"/>
      <c r="H21" s="650"/>
      <c r="I21" s="650"/>
      <c r="J21" s="428"/>
      <c r="K21" s="423"/>
      <c r="L21" s="423"/>
      <c r="M21" s="423"/>
    </row>
    <row r="22" spans="1:13" ht="15.75" customHeight="1">
      <c r="A22" s="429"/>
      <c r="B22" s="427"/>
      <c r="C22" s="427"/>
      <c r="D22" s="427"/>
      <c r="E22" s="427"/>
      <c r="F22" s="427"/>
      <c r="G22" s="427"/>
      <c r="H22" s="423"/>
      <c r="I22" s="423"/>
      <c r="J22" s="422"/>
      <c r="K22" s="430"/>
      <c r="L22" s="423"/>
      <c r="M22" s="423"/>
    </row>
    <row r="23" spans="1:13" ht="15" customHeight="1">
      <c r="A23" s="431"/>
      <c r="B23" s="423"/>
      <c r="C23" s="423"/>
      <c r="D23" s="423"/>
      <c r="E23" s="423"/>
      <c r="F23" s="423"/>
      <c r="G23" s="423"/>
      <c r="H23" s="432"/>
      <c r="I23" s="433" t="s">
        <v>437</v>
      </c>
      <c r="J23" s="423"/>
      <c r="K23" s="430"/>
      <c r="L23" s="423"/>
      <c r="M23" s="423"/>
    </row>
    <row r="24" spans="1:13" ht="15.75" customHeight="1">
      <c r="A24" s="651"/>
      <c r="B24" s="652" t="s">
        <v>1054</v>
      </c>
      <c r="C24" s="652" t="s">
        <v>1107</v>
      </c>
      <c r="D24" s="652"/>
      <c r="E24" s="652"/>
      <c r="F24" s="652"/>
      <c r="G24" s="655" t="s">
        <v>440</v>
      </c>
      <c r="H24" s="653" t="s">
        <v>1108</v>
      </c>
      <c r="I24" s="654"/>
      <c r="J24" s="423"/>
      <c r="K24" s="423"/>
      <c r="L24" s="423"/>
      <c r="M24" s="423"/>
    </row>
    <row r="25" spans="1:13" ht="42.75" customHeight="1">
      <c r="A25" s="651"/>
      <c r="B25" s="652"/>
      <c r="C25" s="575" t="s">
        <v>1109</v>
      </c>
      <c r="D25" s="575" t="s">
        <v>1110</v>
      </c>
      <c r="E25" s="575" t="s">
        <v>1111</v>
      </c>
      <c r="F25" s="575" t="s">
        <v>1112</v>
      </c>
      <c r="G25" s="655"/>
      <c r="H25" s="576" t="s">
        <v>1113</v>
      </c>
      <c r="I25" s="577" t="s">
        <v>228</v>
      </c>
      <c r="J25" s="422"/>
      <c r="K25" s="430"/>
      <c r="L25" s="423"/>
      <c r="M25" s="423"/>
    </row>
    <row r="26" spans="1:13" s="437" customFormat="1" ht="11.25" customHeight="1">
      <c r="A26" s="578">
        <v>1</v>
      </c>
      <c r="B26" s="579">
        <v>2</v>
      </c>
      <c r="C26" s="579">
        <v>3</v>
      </c>
      <c r="D26" s="579">
        <v>4</v>
      </c>
      <c r="E26" s="579">
        <v>5</v>
      </c>
      <c r="F26" s="579">
        <v>6</v>
      </c>
      <c r="G26" s="579">
        <v>7</v>
      </c>
      <c r="H26" s="580">
        <v>8</v>
      </c>
      <c r="I26" s="580">
        <v>9</v>
      </c>
      <c r="J26" s="434"/>
      <c r="K26" s="435"/>
      <c r="L26" s="436"/>
      <c r="M26" s="436"/>
    </row>
    <row r="27" spans="1:13" ht="43.5">
      <c r="A27" s="438">
        <v>1</v>
      </c>
      <c r="B27" s="439" t="s">
        <v>581</v>
      </c>
      <c r="C27" s="440">
        <v>900</v>
      </c>
      <c r="D27" s="441">
        <v>0</v>
      </c>
      <c r="E27" s="442">
        <v>0</v>
      </c>
      <c r="F27" s="443">
        <v>0</v>
      </c>
      <c r="G27" s="444">
        <v>481552.24311000004</v>
      </c>
      <c r="H27" s="444">
        <v>15335</v>
      </c>
      <c r="I27" s="445">
        <v>0</v>
      </c>
      <c r="J27" s="423"/>
      <c r="K27" s="423"/>
      <c r="L27" s="423"/>
      <c r="M27" s="423"/>
    </row>
    <row r="28" spans="1:13" ht="45">
      <c r="A28" s="446"/>
      <c r="B28" s="447" t="s">
        <v>1061</v>
      </c>
      <c r="C28" s="448">
        <v>900</v>
      </c>
      <c r="D28" s="449">
        <v>106</v>
      </c>
      <c r="E28" s="450">
        <v>0</v>
      </c>
      <c r="F28" s="451">
        <v>0</v>
      </c>
      <c r="G28" s="452">
        <v>21114.039800000002</v>
      </c>
      <c r="H28" s="452">
        <v>15335</v>
      </c>
      <c r="I28" s="453">
        <v>0</v>
      </c>
      <c r="J28" s="423"/>
      <c r="K28" s="423"/>
      <c r="L28" s="423"/>
      <c r="M28" s="423"/>
    </row>
    <row r="29" spans="1:13" ht="30">
      <c r="A29" s="446"/>
      <c r="B29" s="447" t="s">
        <v>229</v>
      </c>
      <c r="C29" s="448">
        <v>900</v>
      </c>
      <c r="D29" s="449">
        <v>106</v>
      </c>
      <c r="E29" s="450">
        <v>20000</v>
      </c>
      <c r="F29" s="451">
        <v>0</v>
      </c>
      <c r="G29" s="452">
        <v>21114.039800000002</v>
      </c>
      <c r="H29" s="452">
        <v>15335</v>
      </c>
      <c r="I29" s="453">
        <v>0</v>
      </c>
      <c r="J29" s="423"/>
      <c r="K29" s="423"/>
      <c r="L29" s="423"/>
      <c r="M29" s="423"/>
    </row>
    <row r="30" spans="1:13" ht="15">
      <c r="A30" s="446"/>
      <c r="B30" s="447" t="s">
        <v>230</v>
      </c>
      <c r="C30" s="448">
        <v>900</v>
      </c>
      <c r="D30" s="449">
        <v>106</v>
      </c>
      <c r="E30" s="450">
        <v>20400</v>
      </c>
      <c r="F30" s="451">
        <v>0</v>
      </c>
      <c r="G30" s="452">
        <v>21114.039800000002</v>
      </c>
      <c r="H30" s="452">
        <v>15335</v>
      </c>
      <c r="I30" s="453">
        <v>0</v>
      </c>
      <c r="J30" s="423"/>
      <c r="K30" s="423"/>
      <c r="L30" s="423"/>
      <c r="M30" s="423"/>
    </row>
    <row r="31" spans="1:13" ht="30">
      <c r="A31" s="446"/>
      <c r="B31" s="447" t="s">
        <v>232</v>
      </c>
      <c r="C31" s="448">
        <v>900</v>
      </c>
      <c r="D31" s="449">
        <v>106</v>
      </c>
      <c r="E31" s="450">
        <v>20400</v>
      </c>
      <c r="F31" s="451" t="s">
        <v>233</v>
      </c>
      <c r="G31" s="452">
        <v>21114.039800000002</v>
      </c>
      <c r="H31" s="452">
        <v>15335</v>
      </c>
      <c r="I31" s="453">
        <v>0</v>
      </c>
      <c r="J31" s="423"/>
      <c r="K31" s="423"/>
      <c r="L31" s="423"/>
      <c r="M31" s="423"/>
    </row>
    <row r="32" spans="1:13" ht="15">
      <c r="A32" s="446"/>
      <c r="B32" s="447" t="s">
        <v>1062</v>
      </c>
      <c r="C32" s="448">
        <v>900</v>
      </c>
      <c r="D32" s="449">
        <v>111</v>
      </c>
      <c r="E32" s="450">
        <v>0</v>
      </c>
      <c r="F32" s="451">
        <v>0</v>
      </c>
      <c r="G32" s="452">
        <v>4862</v>
      </c>
      <c r="H32" s="452">
        <v>0</v>
      </c>
      <c r="I32" s="453">
        <v>0</v>
      </c>
      <c r="J32" s="423"/>
      <c r="K32" s="423"/>
      <c r="L32" s="423"/>
      <c r="M32" s="423"/>
    </row>
    <row r="33" spans="1:13" ht="15">
      <c r="A33" s="446"/>
      <c r="B33" s="447" t="s">
        <v>1062</v>
      </c>
      <c r="C33" s="448">
        <v>900</v>
      </c>
      <c r="D33" s="449">
        <v>111</v>
      </c>
      <c r="E33" s="450">
        <v>700000</v>
      </c>
      <c r="F33" s="451">
        <v>0</v>
      </c>
      <c r="G33" s="452">
        <v>4862</v>
      </c>
      <c r="H33" s="452">
        <v>0</v>
      </c>
      <c r="I33" s="453">
        <v>0</v>
      </c>
      <c r="J33" s="423"/>
      <c r="K33" s="423"/>
      <c r="L33" s="423"/>
      <c r="M33" s="423"/>
    </row>
    <row r="34" spans="1:13" ht="15">
      <c r="A34" s="446"/>
      <c r="B34" s="447" t="s">
        <v>1035</v>
      </c>
      <c r="C34" s="448">
        <v>900</v>
      </c>
      <c r="D34" s="449">
        <v>111</v>
      </c>
      <c r="E34" s="450">
        <v>700500</v>
      </c>
      <c r="F34" s="451">
        <v>0</v>
      </c>
      <c r="G34" s="452">
        <v>4862</v>
      </c>
      <c r="H34" s="452">
        <v>0</v>
      </c>
      <c r="I34" s="453">
        <v>0</v>
      </c>
      <c r="J34" s="423"/>
      <c r="K34" s="423"/>
      <c r="L34" s="423"/>
      <c r="M34" s="423"/>
    </row>
    <row r="35" spans="1:13" ht="15">
      <c r="A35" s="446"/>
      <c r="B35" s="447" t="s">
        <v>1036</v>
      </c>
      <c r="C35" s="448">
        <v>900</v>
      </c>
      <c r="D35" s="449">
        <v>111</v>
      </c>
      <c r="E35" s="450">
        <v>700500</v>
      </c>
      <c r="F35" s="451" t="s">
        <v>1037</v>
      </c>
      <c r="G35" s="452">
        <v>4862</v>
      </c>
      <c r="H35" s="452">
        <v>0</v>
      </c>
      <c r="I35" s="453">
        <v>0</v>
      </c>
      <c r="J35" s="423"/>
      <c r="K35" s="423"/>
      <c r="L35" s="423"/>
      <c r="M35" s="423"/>
    </row>
    <row r="36" spans="1:13" ht="15">
      <c r="A36" s="446"/>
      <c r="B36" s="447" t="s">
        <v>1073</v>
      </c>
      <c r="C36" s="448">
        <v>900</v>
      </c>
      <c r="D36" s="449">
        <v>502</v>
      </c>
      <c r="E36" s="450">
        <v>0</v>
      </c>
      <c r="F36" s="451">
        <v>0</v>
      </c>
      <c r="G36" s="452">
        <v>253814.21089999998</v>
      </c>
      <c r="H36" s="452">
        <v>0</v>
      </c>
      <c r="I36" s="453">
        <v>0</v>
      </c>
      <c r="J36" s="423"/>
      <c r="K36" s="423"/>
      <c r="L36" s="423"/>
      <c r="M36" s="423"/>
    </row>
    <row r="37" spans="1:13" ht="15">
      <c r="A37" s="446"/>
      <c r="B37" s="447" t="s">
        <v>246</v>
      </c>
      <c r="C37" s="448">
        <v>900</v>
      </c>
      <c r="D37" s="449">
        <v>502</v>
      </c>
      <c r="E37" s="450">
        <v>3510000</v>
      </c>
      <c r="F37" s="451">
        <v>0</v>
      </c>
      <c r="G37" s="452">
        <v>253814.21089999998</v>
      </c>
      <c r="H37" s="452">
        <v>0</v>
      </c>
      <c r="I37" s="453">
        <v>0</v>
      </c>
      <c r="J37" s="423"/>
      <c r="K37" s="423"/>
      <c r="L37" s="423"/>
      <c r="M37" s="423"/>
    </row>
    <row r="38" spans="1:13" ht="15">
      <c r="A38" s="446"/>
      <c r="B38" s="447" t="s">
        <v>246</v>
      </c>
      <c r="C38" s="448">
        <v>900</v>
      </c>
      <c r="D38" s="449">
        <v>502</v>
      </c>
      <c r="E38" s="450">
        <v>3510000</v>
      </c>
      <c r="F38" s="451">
        <v>0</v>
      </c>
      <c r="G38" s="452">
        <v>253814.21089999998</v>
      </c>
      <c r="H38" s="452">
        <v>0</v>
      </c>
      <c r="I38" s="453">
        <v>0</v>
      </c>
      <c r="J38" s="423"/>
      <c r="K38" s="423"/>
      <c r="L38" s="423"/>
      <c r="M38" s="423"/>
    </row>
    <row r="39" spans="1:13" ht="15">
      <c r="A39" s="446"/>
      <c r="B39" s="447" t="s">
        <v>247</v>
      </c>
      <c r="C39" s="448">
        <v>900</v>
      </c>
      <c r="D39" s="449">
        <v>502</v>
      </c>
      <c r="E39" s="450">
        <v>3510000</v>
      </c>
      <c r="F39" s="451" t="s">
        <v>248</v>
      </c>
      <c r="G39" s="452">
        <v>253814.21089999998</v>
      </c>
      <c r="H39" s="452">
        <v>0</v>
      </c>
      <c r="I39" s="453">
        <v>0</v>
      </c>
      <c r="J39" s="423"/>
      <c r="K39" s="423"/>
      <c r="L39" s="423"/>
      <c r="M39" s="423"/>
    </row>
    <row r="40" spans="1:13" ht="30">
      <c r="A40" s="446"/>
      <c r="B40" s="447" t="s">
        <v>1099</v>
      </c>
      <c r="C40" s="448">
        <v>900</v>
      </c>
      <c r="D40" s="449">
        <v>1301</v>
      </c>
      <c r="E40" s="450">
        <v>0</v>
      </c>
      <c r="F40" s="451">
        <v>0</v>
      </c>
      <c r="G40" s="452">
        <v>201761.99241</v>
      </c>
      <c r="H40" s="452">
        <v>0</v>
      </c>
      <c r="I40" s="453">
        <v>0</v>
      </c>
      <c r="J40" s="423"/>
      <c r="K40" s="423"/>
      <c r="L40" s="423"/>
      <c r="M40" s="423"/>
    </row>
    <row r="41" spans="1:13" ht="21.75" customHeight="1">
      <c r="A41" s="446"/>
      <c r="B41" s="447" t="s">
        <v>249</v>
      </c>
      <c r="C41" s="448">
        <v>900</v>
      </c>
      <c r="D41" s="449">
        <v>1301</v>
      </c>
      <c r="E41" s="450">
        <v>650000</v>
      </c>
      <c r="F41" s="451">
        <v>0</v>
      </c>
      <c r="G41" s="452">
        <v>201761.99241</v>
      </c>
      <c r="H41" s="452">
        <v>0</v>
      </c>
      <c r="I41" s="453">
        <v>0</v>
      </c>
      <c r="J41" s="423"/>
      <c r="K41" s="423"/>
      <c r="L41" s="423"/>
      <c r="M41" s="423"/>
    </row>
    <row r="42" spans="1:13" ht="15">
      <c r="A42" s="446"/>
      <c r="B42" s="447" t="s">
        <v>250</v>
      </c>
      <c r="C42" s="448">
        <v>900</v>
      </c>
      <c r="D42" s="449">
        <v>1301</v>
      </c>
      <c r="E42" s="450">
        <v>650300</v>
      </c>
      <c r="F42" s="451">
        <v>0</v>
      </c>
      <c r="G42" s="452">
        <v>201761.99241</v>
      </c>
      <c r="H42" s="452">
        <v>0</v>
      </c>
      <c r="I42" s="453">
        <v>0</v>
      </c>
      <c r="J42" s="423"/>
      <c r="K42" s="423"/>
      <c r="L42" s="423"/>
      <c r="M42" s="423"/>
    </row>
    <row r="43" spans="1:13" ht="30">
      <c r="A43" s="446"/>
      <c r="B43" s="447" t="s">
        <v>251</v>
      </c>
      <c r="C43" s="448">
        <v>900</v>
      </c>
      <c r="D43" s="449">
        <v>1301</v>
      </c>
      <c r="E43" s="450">
        <v>650301</v>
      </c>
      <c r="F43" s="451">
        <v>0</v>
      </c>
      <c r="G43" s="452">
        <v>65062.60418</v>
      </c>
      <c r="H43" s="452">
        <v>0</v>
      </c>
      <c r="I43" s="453">
        <v>0</v>
      </c>
      <c r="J43" s="423"/>
      <c r="K43" s="423"/>
      <c r="L43" s="423"/>
      <c r="M43" s="423"/>
    </row>
    <row r="44" spans="1:13" ht="15">
      <c r="A44" s="446"/>
      <c r="B44" s="447" t="s">
        <v>1036</v>
      </c>
      <c r="C44" s="448">
        <v>900</v>
      </c>
      <c r="D44" s="449">
        <v>1301</v>
      </c>
      <c r="E44" s="450">
        <v>650301</v>
      </c>
      <c r="F44" s="451" t="s">
        <v>1037</v>
      </c>
      <c r="G44" s="452">
        <v>65062.60418</v>
      </c>
      <c r="H44" s="452">
        <v>0</v>
      </c>
      <c r="I44" s="453">
        <v>0</v>
      </c>
      <c r="J44" s="423"/>
      <c r="K44" s="423"/>
      <c r="L44" s="423"/>
      <c r="M44" s="423"/>
    </row>
    <row r="45" spans="1:13" ht="45">
      <c r="A45" s="446"/>
      <c r="B45" s="447" t="s">
        <v>252</v>
      </c>
      <c r="C45" s="448">
        <v>900</v>
      </c>
      <c r="D45" s="449">
        <v>1301</v>
      </c>
      <c r="E45" s="450">
        <v>650302</v>
      </c>
      <c r="F45" s="451">
        <v>0</v>
      </c>
      <c r="G45" s="452">
        <v>136699.38823</v>
      </c>
      <c r="H45" s="452">
        <v>0</v>
      </c>
      <c r="I45" s="453">
        <v>0</v>
      </c>
      <c r="J45" s="423"/>
      <c r="K45" s="423"/>
      <c r="L45" s="423"/>
      <c r="M45" s="423"/>
    </row>
    <row r="46" spans="1:13" ht="15">
      <c r="A46" s="446"/>
      <c r="B46" s="447" t="s">
        <v>1036</v>
      </c>
      <c r="C46" s="448">
        <v>900</v>
      </c>
      <c r="D46" s="449">
        <v>1301</v>
      </c>
      <c r="E46" s="450">
        <v>650302</v>
      </c>
      <c r="F46" s="451" t="s">
        <v>1037</v>
      </c>
      <c r="G46" s="452">
        <v>136699.38823</v>
      </c>
      <c r="H46" s="452">
        <v>0</v>
      </c>
      <c r="I46" s="453">
        <v>0</v>
      </c>
      <c r="J46" s="423"/>
      <c r="K46" s="423"/>
      <c r="L46" s="423"/>
      <c r="M46" s="423"/>
    </row>
    <row r="47" spans="1:13" ht="29.25">
      <c r="A47" s="454">
        <v>2</v>
      </c>
      <c r="B47" s="455" t="s">
        <v>253</v>
      </c>
      <c r="C47" s="456">
        <v>901</v>
      </c>
      <c r="D47" s="457">
        <v>0</v>
      </c>
      <c r="E47" s="458">
        <v>0</v>
      </c>
      <c r="F47" s="459">
        <v>0</v>
      </c>
      <c r="G47" s="460">
        <v>29199.913999999997</v>
      </c>
      <c r="H47" s="460">
        <v>18494.102</v>
      </c>
      <c r="I47" s="461">
        <v>0</v>
      </c>
      <c r="J47" s="423"/>
      <c r="K47" s="423"/>
      <c r="L47" s="423"/>
      <c r="M47" s="423"/>
    </row>
    <row r="48" spans="1:13" ht="60">
      <c r="A48" s="446"/>
      <c r="B48" s="447" t="s">
        <v>1059</v>
      </c>
      <c r="C48" s="448">
        <v>901</v>
      </c>
      <c r="D48" s="449">
        <v>103</v>
      </c>
      <c r="E48" s="450">
        <v>0</v>
      </c>
      <c r="F48" s="451">
        <v>0</v>
      </c>
      <c r="G48" s="452">
        <v>28335.913999999997</v>
      </c>
      <c r="H48" s="452">
        <v>18494.102</v>
      </c>
      <c r="I48" s="453">
        <v>0</v>
      </c>
      <c r="J48" s="423"/>
      <c r="K48" s="423"/>
      <c r="L48" s="423"/>
      <c r="M48" s="423"/>
    </row>
    <row r="49" spans="1:13" ht="30">
      <c r="A49" s="446"/>
      <c r="B49" s="447" t="s">
        <v>229</v>
      </c>
      <c r="C49" s="448">
        <v>901</v>
      </c>
      <c r="D49" s="449">
        <v>103</v>
      </c>
      <c r="E49" s="450">
        <v>20000</v>
      </c>
      <c r="F49" s="451">
        <v>0</v>
      </c>
      <c r="G49" s="452">
        <v>28335.913999999997</v>
      </c>
      <c r="H49" s="452">
        <v>18494.102</v>
      </c>
      <c r="I49" s="453">
        <v>0</v>
      </c>
      <c r="J49" s="423"/>
      <c r="K49" s="423"/>
      <c r="L49" s="423"/>
      <c r="M49" s="423"/>
    </row>
    <row r="50" spans="1:13" ht="15">
      <c r="A50" s="446"/>
      <c r="B50" s="447" t="s">
        <v>230</v>
      </c>
      <c r="C50" s="448">
        <v>901</v>
      </c>
      <c r="D50" s="449">
        <v>103</v>
      </c>
      <c r="E50" s="450">
        <v>20400</v>
      </c>
      <c r="F50" s="451">
        <v>0</v>
      </c>
      <c r="G50" s="452">
        <v>21356.793999999998</v>
      </c>
      <c r="H50" s="452">
        <v>12048.282</v>
      </c>
      <c r="I50" s="453">
        <v>0</v>
      </c>
      <c r="J50" s="423"/>
      <c r="K50" s="423"/>
      <c r="L50" s="423"/>
      <c r="M50" s="423"/>
    </row>
    <row r="51" spans="1:13" ht="30">
      <c r="A51" s="446"/>
      <c r="B51" s="447" t="s">
        <v>232</v>
      </c>
      <c r="C51" s="448">
        <v>901</v>
      </c>
      <c r="D51" s="449">
        <v>103</v>
      </c>
      <c r="E51" s="450">
        <v>20400</v>
      </c>
      <c r="F51" s="451" t="s">
        <v>233</v>
      </c>
      <c r="G51" s="452">
        <v>21356.793999999998</v>
      </c>
      <c r="H51" s="452">
        <v>12048.282</v>
      </c>
      <c r="I51" s="453">
        <v>0</v>
      </c>
      <c r="J51" s="423"/>
      <c r="K51" s="423"/>
      <c r="L51" s="423"/>
      <c r="M51" s="423"/>
    </row>
    <row r="52" spans="1:13" ht="30">
      <c r="A52" s="446"/>
      <c r="B52" s="447" t="s">
        <v>254</v>
      </c>
      <c r="C52" s="448">
        <v>901</v>
      </c>
      <c r="D52" s="449">
        <v>103</v>
      </c>
      <c r="E52" s="450">
        <v>21100</v>
      </c>
      <c r="F52" s="451">
        <v>0</v>
      </c>
      <c r="G52" s="452">
        <v>2701.732</v>
      </c>
      <c r="H52" s="452">
        <v>2538.432</v>
      </c>
      <c r="I52" s="453">
        <v>0</v>
      </c>
      <c r="J52" s="423"/>
      <c r="K52" s="423"/>
      <c r="L52" s="423"/>
      <c r="M52" s="423"/>
    </row>
    <row r="53" spans="1:13" ht="30">
      <c r="A53" s="446"/>
      <c r="B53" s="447" t="s">
        <v>232</v>
      </c>
      <c r="C53" s="448">
        <v>901</v>
      </c>
      <c r="D53" s="449">
        <v>103</v>
      </c>
      <c r="E53" s="450">
        <v>21100</v>
      </c>
      <c r="F53" s="451" t="s">
        <v>233</v>
      </c>
      <c r="G53" s="452">
        <v>2701.732</v>
      </c>
      <c r="H53" s="452">
        <v>2538.432</v>
      </c>
      <c r="I53" s="453">
        <v>0</v>
      </c>
      <c r="J53" s="423"/>
      <c r="K53" s="423"/>
      <c r="L53" s="423"/>
      <c r="M53" s="423"/>
    </row>
    <row r="54" spans="1:13" ht="30">
      <c r="A54" s="446"/>
      <c r="B54" s="447" t="s">
        <v>255</v>
      </c>
      <c r="C54" s="448">
        <v>901</v>
      </c>
      <c r="D54" s="449">
        <v>103</v>
      </c>
      <c r="E54" s="450">
        <v>21200</v>
      </c>
      <c r="F54" s="451">
        <v>0</v>
      </c>
      <c r="G54" s="452">
        <v>4277.388</v>
      </c>
      <c r="H54" s="452">
        <v>3907.388</v>
      </c>
      <c r="I54" s="453">
        <v>0</v>
      </c>
      <c r="J54" s="423"/>
      <c r="K54" s="423"/>
      <c r="L54" s="423"/>
      <c r="M54" s="423"/>
    </row>
    <row r="55" spans="1:13" ht="30">
      <c r="A55" s="446"/>
      <c r="B55" s="447" t="s">
        <v>232</v>
      </c>
      <c r="C55" s="448">
        <v>901</v>
      </c>
      <c r="D55" s="449">
        <v>103</v>
      </c>
      <c r="E55" s="450">
        <v>21200</v>
      </c>
      <c r="F55" s="451" t="s">
        <v>233</v>
      </c>
      <c r="G55" s="452">
        <v>4277.388</v>
      </c>
      <c r="H55" s="452">
        <v>3907.388</v>
      </c>
      <c r="I55" s="453">
        <v>0</v>
      </c>
      <c r="J55" s="423"/>
      <c r="K55" s="423"/>
      <c r="L55" s="423"/>
      <c r="M55" s="423"/>
    </row>
    <row r="56" spans="1:13" ht="15">
      <c r="A56" s="446"/>
      <c r="B56" s="447" t="s">
        <v>1063</v>
      </c>
      <c r="C56" s="448">
        <v>901</v>
      </c>
      <c r="D56" s="449">
        <v>113</v>
      </c>
      <c r="E56" s="450">
        <v>0</v>
      </c>
      <c r="F56" s="451">
        <v>0</v>
      </c>
      <c r="G56" s="452">
        <v>864</v>
      </c>
      <c r="H56" s="452">
        <v>0</v>
      </c>
      <c r="I56" s="453">
        <v>0</v>
      </c>
      <c r="J56" s="423"/>
      <c r="K56" s="423"/>
      <c r="L56" s="423"/>
      <c r="M56" s="423"/>
    </row>
    <row r="57" spans="1:13" ht="39.75" customHeight="1">
      <c r="A57" s="446"/>
      <c r="B57" s="447" t="s">
        <v>256</v>
      </c>
      <c r="C57" s="448">
        <v>901</v>
      </c>
      <c r="D57" s="449">
        <v>113</v>
      </c>
      <c r="E57" s="450">
        <v>920000</v>
      </c>
      <c r="F57" s="451">
        <v>0</v>
      </c>
      <c r="G57" s="452">
        <v>864</v>
      </c>
      <c r="H57" s="452">
        <v>0</v>
      </c>
      <c r="I57" s="453">
        <v>0</v>
      </c>
      <c r="J57" s="423"/>
      <c r="K57" s="423"/>
      <c r="L57" s="423"/>
      <c r="M57" s="423"/>
    </row>
    <row r="58" spans="1:13" ht="15">
      <c r="A58" s="446"/>
      <c r="B58" s="447" t="s">
        <v>257</v>
      </c>
      <c r="C58" s="448">
        <v>901</v>
      </c>
      <c r="D58" s="449">
        <v>113</v>
      </c>
      <c r="E58" s="450">
        <v>920300</v>
      </c>
      <c r="F58" s="451">
        <v>0</v>
      </c>
      <c r="G58" s="452">
        <v>864</v>
      </c>
      <c r="H58" s="452">
        <v>0</v>
      </c>
      <c r="I58" s="453">
        <v>0</v>
      </c>
      <c r="J58" s="423"/>
      <c r="K58" s="423"/>
      <c r="L58" s="423"/>
      <c r="M58" s="423"/>
    </row>
    <row r="59" spans="1:13" ht="30">
      <c r="A59" s="446"/>
      <c r="B59" s="447" t="s">
        <v>232</v>
      </c>
      <c r="C59" s="448">
        <v>901</v>
      </c>
      <c r="D59" s="449">
        <v>113</v>
      </c>
      <c r="E59" s="450">
        <v>920300</v>
      </c>
      <c r="F59" s="451" t="s">
        <v>233</v>
      </c>
      <c r="G59" s="452">
        <v>864</v>
      </c>
      <c r="H59" s="452">
        <v>0</v>
      </c>
      <c r="I59" s="453">
        <v>0</v>
      </c>
      <c r="J59" s="423"/>
      <c r="K59" s="423"/>
      <c r="L59" s="423"/>
      <c r="M59" s="423"/>
    </row>
    <row r="60" spans="1:13" ht="30.75" customHeight="1">
      <c r="A60" s="454">
        <v>3</v>
      </c>
      <c r="B60" s="455" t="s">
        <v>258</v>
      </c>
      <c r="C60" s="456">
        <v>902</v>
      </c>
      <c r="D60" s="457">
        <v>0</v>
      </c>
      <c r="E60" s="458">
        <v>0</v>
      </c>
      <c r="F60" s="459">
        <v>0</v>
      </c>
      <c r="G60" s="460">
        <v>18057.14</v>
      </c>
      <c r="H60" s="460">
        <v>11207.663</v>
      </c>
      <c r="I60" s="461">
        <v>0</v>
      </c>
      <c r="J60" s="423"/>
      <c r="K60" s="423"/>
      <c r="L60" s="423"/>
      <c r="M60" s="423"/>
    </row>
    <row r="61" spans="1:13" ht="48" customHeight="1">
      <c r="A61" s="446"/>
      <c r="B61" s="447" t="s">
        <v>1061</v>
      </c>
      <c r="C61" s="448">
        <v>902</v>
      </c>
      <c r="D61" s="449">
        <v>106</v>
      </c>
      <c r="E61" s="450">
        <v>0</v>
      </c>
      <c r="F61" s="451">
        <v>0</v>
      </c>
      <c r="G61" s="452">
        <v>17235.887</v>
      </c>
      <c r="H61" s="452">
        <v>11207.663</v>
      </c>
      <c r="I61" s="453">
        <v>0</v>
      </c>
      <c r="J61" s="423"/>
      <c r="K61" s="423"/>
      <c r="L61" s="423"/>
      <c r="M61" s="423"/>
    </row>
    <row r="62" spans="1:13" ht="30">
      <c r="A62" s="446"/>
      <c r="B62" s="447" t="s">
        <v>229</v>
      </c>
      <c r="C62" s="448">
        <v>902</v>
      </c>
      <c r="D62" s="449">
        <v>106</v>
      </c>
      <c r="E62" s="450">
        <v>20000</v>
      </c>
      <c r="F62" s="451">
        <v>0</v>
      </c>
      <c r="G62" s="452">
        <v>17235.887</v>
      </c>
      <c r="H62" s="452">
        <v>11207.663</v>
      </c>
      <c r="I62" s="453">
        <v>0</v>
      </c>
      <c r="J62" s="423"/>
      <c r="K62" s="423"/>
      <c r="L62" s="423"/>
      <c r="M62" s="423"/>
    </row>
    <row r="63" spans="1:13" ht="15">
      <c r="A63" s="446"/>
      <c r="B63" s="447" t="s">
        <v>230</v>
      </c>
      <c r="C63" s="448">
        <v>902</v>
      </c>
      <c r="D63" s="449">
        <v>106</v>
      </c>
      <c r="E63" s="450">
        <v>20400</v>
      </c>
      <c r="F63" s="451">
        <v>0</v>
      </c>
      <c r="G63" s="452">
        <v>15300.068</v>
      </c>
      <c r="H63" s="452">
        <v>9771.231</v>
      </c>
      <c r="I63" s="453">
        <v>0</v>
      </c>
      <c r="J63" s="423"/>
      <c r="K63" s="423"/>
      <c r="L63" s="423"/>
      <c r="M63" s="423"/>
    </row>
    <row r="64" spans="1:13" ht="30">
      <c r="A64" s="446"/>
      <c r="B64" s="447" t="s">
        <v>232</v>
      </c>
      <c r="C64" s="448">
        <v>902</v>
      </c>
      <c r="D64" s="449">
        <v>106</v>
      </c>
      <c r="E64" s="450">
        <v>20400</v>
      </c>
      <c r="F64" s="451" t="s">
        <v>233</v>
      </c>
      <c r="G64" s="452">
        <v>15300.068</v>
      </c>
      <c r="H64" s="452">
        <v>9771.231</v>
      </c>
      <c r="I64" s="453">
        <v>0</v>
      </c>
      <c r="J64" s="423"/>
      <c r="K64" s="423"/>
      <c r="L64" s="423"/>
      <c r="M64" s="423"/>
    </row>
    <row r="65" spans="1:13" ht="30">
      <c r="A65" s="446"/>
      <c r="B65" s="447" t="s">
        <v>259</v>
      </c>
      <c r="C65" s="448">
        <v>902</v>
      </c>
      <c r="D65" s="449">
        <v>106</v>
      </c>
      <c r="E65" s="450">
        <v>22500</v>
      </c>
      <c r="F65" s="451">
        <v>0</v>
      </c>
      <c r="G65" s="452">
        <v>1935.819</v>
      </c>
      <c r="H65" s="452">
        <v>1436.432</v>
      </c>
      <c r="I65" s="453">
        <v>0</v>
      </c>
      <c r="J65" s="423"/>
      <c r="K65" s="423"/>
      <c r="L65" s="423"/>
      <c r="M65" s="423"/>
    </row>
    <row r="66" spans="1:13" ht="30">
      <c r="A66" s="446"/>
      <c r="B66" s="447" t="s">
        <v>232</v>
      </c>
      <c r="C66" s="448">
        <v>902</v>
      </c>
      <c r="D66" s="449">
        <v>106</v>
      </c>
      <c r="E66" s="450">
        <v>22500</v>
      </c>
      <c r="F66" s="451" t="s">
        <v>233</v>
      </c>
      <c r="G66" s="452">
        <v>1935.819</v>
      </c>
      <c r="H66" s="452">
        <v>1436.432</v>
      </c>
      <c r="I66" s="453">
        <v>0</v>
      </c>
      <c r="J66" s="423"/>
      <c r="K66" s="423"/>
      <c r="L66" s="423"/>
      <c r="M66" s="423"/>
    </row>
    <row r="67" spans="1:13" ht="15">
      <c r="A67" s="446"/>
      <c r="B67" s="447" t="s">
        <v>1094</v>
      </c>
      <c r="C67" s="448">
        <v>902</v>
      </c>
      <c r="D67" s="449">
        <v>1006</v>
      </c>
      <c r="E67" s="450">
        <v>0</v>
      </c>
      <c r="F67" s="451">
        <v>0</v>
      </c>
      <c r="G67" s="452">
        <v>821.253</v>
      </c>
      <c r="H67" s="452">
        <v>0</v>
      </c>
      <c r="I67" s="453">
        <v>0</v>
      </c>
      <c r="J67" s="423"/>
      <c r="K67" s="423"/>
      <c r="L67" s="423"/>
      <c r="M67" s="423"/>
    </row>
    <row r="68" spans="1:13" ht="30">
      <c r="A68" s="446"/>
      <c r="B68" s="447" t="s">
        <v>260</v>
      </c>
      <c r="C68" s="448">
        <v>902</v>
      </c>
      <c r="D68" s="449">
        <v>1006</v>
      </c>
      <c r="E68" s="450">
        <v>4910000</v>
      </c>
      <c r="F68" s="451">
        <v>0</v>
      </c>
      <c r="G68" s="452">
        <v>821.253</v>
      </c>
      <c r="H68" s="452">
        <v>0</v>
      </c>
      <c r="I68" s="453">
        <v>0</v>
      </c>
      <c r="J68" s="423"/>
      <c r="K68" s="423"/>
      <c r="L68" s="423"/>
      <c r="M68" s="423"/>
    </row>
    <row r="69" spans="1:13" ht="45">
      <c r="A69" s="446"/>
      <c r="B69" s="447" t="s">
        <v>261</v>
      </c>
      <c r="C69" s="448">
        <v>902</v>
      </c>
      <c r="D69" s="449">
        <v>1006</v>
      </c>
      <c r="E69" s="450">
        <v>4910100</v>
      </c>
      <c r="F69" s="451">
        <v>0</v>
      </c>
      <c r="G69" s="452">
        <v>821.253</v>
      </c>
      <c r="H69" s="452">
        <v>0</v>
      </c>
      <c r="I69" s="453">
        <v>0</v>
      </c>
      <c r="J69" s="423"/>
      <c r="K69" s="423"/>
      <c r="L69" s="423"/>
      <c r="M69" s="423"/>
    </row>
    <row r="70" spans="1:13" ht="45">
      <c r="A70" s="446"/>
      <c r="B70" s="447" t="s">
        <v>262</v>
      </c>
      <c r="C70" s="448">
        <v>902</v>
      </c>
      <c r="D70" s="449">
        <v>1006</v>
      </c>
      <c r="E70" s="450">
        <v>4910102</v>
      </c>
      <c r="F70" s="451">
        <v>0</v>
      </c>
      <c r="G70" s="452">
        <v>821.253</v>
      </c>
      <c r="H70" s="452">
        <v>0</v>
      </c>
      <c r="I70" s="453">
        <v>0</v>
      </c>
      <c r="J70" s="423"/>
      <c r="K70" s="423"/>
      <c r="L70" s="423"/>
      <c r="M70" s="423"/>
    </row>
    <row r="71" spans="1:13" ht="15">
      <c r="A71" s="446"/>
      <c r="B71" s="447" t="s">
        <v>916</v>
      </c>
      <c r="C71" s="448">
        <v>902</v>
      </c>
      <c r="D71" s="449">
        <v>1006</v>
      </c>
      <c r="E71" s="450">
        <v>4910102</v>
      </c>
      <c r="F71" s="451" t="s">
        <v>917</v>
      </c>
      <c r="G71" s="452">
        <v>821.253</v>
      </c>
      <c r="H71" s="452">
        <v>0</v>
      </c>
      <c r="I71" s="453">
        <v>0</v>
      </c>
      <c r="J71" s="423"/>
      <c r="K71" s="423"/>
      <c r="L71" s="423"/>
      <c r="M71" s="423"/>
    </row>
    <row r="72" spans="1:13" ht="29.25">
      <c r="A72" s="454">
        <v>4</v>
      </c>
      <c r="B72" s="455" t="s">
        <v>614</v>
      </c>
      <c r="C72" s="456">
        <v>903</v>
      </c>
      <c r="D72" s="457">
        <v>0</v>
      </c>
      <c r="E72" s="458">
        <v>0</v>
      </c>
      <c r="F72" s="459">
        <v>0</v>
      </c>
      <c r="G72" s="460">
        <v>61756.83008</v>
      </c>
      <c r="H72" s="460">
        <v>38590.944</v>
      </c>
      <c r="I72" s="461">
        <v>0</v>
      </c>
      <c r="J72" s="423"/>
      <c r="K72" s="423"/>
      <c r="L72" s="423"/>
      <c r="M72" s="423"/>
    </row>
    <row r="73" spans="1:13" ht="45">
      <c r="A73" s="446"/>
      <c r="B73" s="447" t="s">
        <v>1058</v>
      </c>
      <c r="C73" s="448">
        <v>903</v>
      </c>
      <c r="D73" s="449">
        <v>102</v>
      </c>
      <c r="E73" s="450">
        <v>0</v>
      </c>
      <c r="F73" s="451">
        <v>0</v>
      </c>
      <c r="G73" s="452">
        <v>3424.046</v>
      </c>
      <c r="H73" s="452">
        <v>2673.216</v>
      </c>
      <c r="I73" s="453">
        <v>0</v>
      </c>
      <c r="J73" s="423"/>
      <c r="K73" s="423"/>
      <c r="L73" s="423"/>
      <c r="M73" s="423"/>
    </row>
    <row r="74" spans="1:13" ht="30">
      <c r="A74" s="446"/>
      <c r="B74" s="447" t="s">
        <v>229</v>
      </c>
      <c r="C74" s="448">
        <v>903</v>
      </c>
      <c r="D74" s="449">
        <v>102</v>
      </c>
      <c r="E74" s="450">
        <v>20000</v>
      </c>
      <c r="F74" s="451">
        <v>0</v>
      </c>
      <c r="G74" s="452">
        <v>3424.046</v>
      </c>
      <c r="H74" s="452">
        <v>2673.216</v>
      </c>
      <c r="I74" s="453">
        <v>0</v>
      </c>
      <c r="J74" s="423"/>
      <c r="K74" s="423"/>
      <c r="L74" s="423"/>
      <c r="M74" s="423"/>
    </row>
    <row r="75" spans="1:13" ht="15">
      <c r="A75" s="446"/>
      <c r="B75" s="447" t="s">
        <v>263</v>
      </c>
      <c r="C75" s="448">
        <v>903</v>
      </c>
      <c r="D75" s="449">
        <v>102</v>
      </c>
      <c r="E75" s="450">
        <v>20300</v>
      </c>
      <c r="F75" s="451">
        <v>0</v>
      </c>
      <c r="G75" s="452">
        <v>3424.046</v>
      </c>
      <c r="H75" s="452">
        <v>2673.216</v>
      </c>
      <c r="I75" s="453">
        <v>0</v>
      </c>
      <c r="J75" s="423"/>
      <c r="K75" s="423"/>
      <c r="L75" s="423"/>
      <c r="M75" s="423"/>
    </row>
    <row r="76" spans="1:13" ht="30">
      <c r="A76" s="446"/>
      <c r="B76" s="447" t="s">
        <v>232</v>
      </c>
      <c r="C76" s="448">
        <v>903</v>
      </c>
      <c r="D76" s="449">
        <v>102</v>
      </c>
      <c r="E76" s="450">
        <v>20300</v>
      </c>
      <c r="F76" s="451" t="s">
        <v>233</v>
      </c>
      <c r="G76" s="452">
        <v>3424.046</v>
      </c>
      <c r="H76" s="452">
        <v>2673.216</v>
      </c>
      <c r="I76" s="453">
        <v>0</v>
      </c>
      <c r="J76" s="423"/>
      <c r="K76" s="423"/>
      <c r="L76" s="423"/>
      <c r="M76" s="423"/>
    </row>
    <row r="77" spans="1:13" ht="60">
      <c r="A77" s="446"/>
      <c r="B77" s="447" t="s">
        <v>1060</v>
      </c>
      <c r="C77" s="448">
        <v>903</v>
      </c>
      <c r="D77" s="449">
        <v>104</v>
      </c>
      <c r="E77" s="450">
        <v>0</v>
      </c>
      <c r="F77" s="451">
        <v>0</v>
      </c>
      <c r="G77" s="452">
        <v>50113.32407999999</v>
      </c>
      <c r="H77" s="452">
        <v>35917.728</v>
      </c>
      <c r="I77" s="453">
        <v>0</v>
      </c>
      <c r="J77" s="423"/>
      <c r="K77" s="423"/>
      <c r="L77" s="423"/>
      <c r="M77" s="423"/>
    </row>
    <row r="78" spans="1:13" ht="30">
      <c r="A78" s="446"/>
      <c r="B78" s="447" t="s">
        <v>229</v>
      </c>
      <c r="C78" s="448">
        <v>903</v>
      </c>
      <c r="D78" s="449">
        <v>104</v>
      </c>
      <c r="E78" s="450">
        <v>20000</v>
      </c>
      <c r="F78" s="451">
        <v>0</v>
      </c>
      <c r="G78" s="452">
        <v>50113.32407999999</v>
      </c>
      <c r="H78" s="452">
        <v>35917.728</v>
      </c>
      <c r="I78" s="453">
        <v>0</v>
      </c>
      <c r="J78" s="423"/>
      <c r="K78" s="423"/>
      <c r="L78" s="423"/>
      <c r="M78" s="423"/>
    </row>
    <row r="79" spans="1:13" ht="15">
      <c r="A79" s="446"/>
      <c r="B79" s="447" t="s">
        <v>230</v>
      </c>
      <c r="C79" s="448">
        <v>903</v>
      </c>
      <c r="D79" s="449">
        <v>104</v>
      </c>
      <c r="E79" s="450">
        <v>20400</v>
      </c>
      <c r="F79" s="451">
        <v>0</v>
      </c>
      <c r="G79" s="452">
        <v>50113.32407999999</v>
      </c>
      <c r="H79" s="452">
        <v>35917.728</v>
      </c>
      <c r="I79" s="453">
        <v>0</v>
      </c>
      <c r="J79" s="423"/>
      <c r="K79" s="423"/>
      <c r="L79" s="423"/>
      <c r="M79" s="423"/>
    </row>
    <row r="80" spans="1:13" ht="30">
      <c r="A80" s="446"/>
      <c r="B80" s="447" t="s">
        <v>232</v>
      </c>
      <c r="C80" s="448">
        <v>903</v>
      </c>
      <c r="D80" s="449">
        <v>104</v>
      </c>
      <c r="E80" s="450">
        <v>20400</v>
      </c>
      <c r="F80" s="451" t="s">
        <v>233</v>
      </c>
      <c r="G80" s="452">
        <v>48907.92407999999</v>
      </c>
      <c r="H80" s="452">
        <v>35435.784</v>
      </c>
      <c r="I80" s="453">
        <v>0</v>
      </c>
      <c r="J80" s="423"/>
      <c r="K80" s="423"/>
      <c r="L80" s="423"/>
      <c r="M80" s="423"/>
    </row>
    <row r="81" spans="1:13" ht="60" customHeight="1">
      <c r="A81" s="446"/>
      <c r="B81" s="447" t="s">
        <v>231</v>
      </c>
      <c r="C81" s="448">
        <v>903</v>
      </c>
      <c r="D81" s="449">
        <v>104</v>
      </c>
      <c r="E81" s="450">
        <v>20402</v>
      </c>
      <c r="F81" s="451">
        <v>0</v>
      </c>
      <c r="G81" s="452">
        <v>1205.4</v>
      </c>
      <c r="H81" s="452">
        <v>481.944</v>
      </c>
      <c r="I81" s="453">
        <v>0</v>
      </c>
      <c r="J81" s="423"/>
      <c r="K81" s="423"/>
      <c r="L81" s="423"/>
      <c r="M81" s="423"/>
    </row>
    <row r="82" spans="1:13" ht="30">
      <c r="A82" s="446"/>
      <c r="B82" s="447" t="s">
        <v>232</v>
      </c>
      <c r="C82" s="448">
        <v>903</v>
      </c>
      <c r="D82" s="449">
        <v>104</v>
      </c>
      <c r="E82" s="450">
        <v>20402</v>
      </c>
      <c r="F82" s="451" t="s">
        <v>233</v>
      </c>
      <c r="G82" s="452">
        <v>1205.4</v>
      </c>
      <c r="H82" s="452">
        <v>481.944</v>
      </c>
      <c r="I82" s="453">
        <v>0</v>
      </c>
      <c r="J82" s="423"/>
      <c r="K82" s="423"/>
      <c r="L82" s="423"/>
      <c r="M82" s="423"/>
    </row>
    <row r="83" spans="1:13" ht="15">
      <c r="A83" s="446"/>
      <c r="B83" s="447" t="s">
        <v>1063</v>
      </c>
      <c r="C83" s="448">
        <v>903</v>
      </c>
      <c r="D83" s="449">
        <v>113</v>
      </c>
      <c r="E83" s="450">
        <v>0</v>
      </c>
      <c r="F83" s="451">
        <v>0</v>
      </c>
      <c r="G83" s="452">
        <v>2944.36</v>
      </c>
      <c r="H83" s="452">
        <v>0</v>
      </c>
      <c r="I83" s="453">
        <v>0</v>
      </c>
      <c r="J83" s="423"/>
      <c r="K83" s="423"/>
      <c r="L83" s="423"/>
      <c r="M83" s="423"/>
    </row>
    <row r="84" spans="1:13" ht="30">
      <c r="A84" s="446"/>
      <c r="B84" s="447" t="s">
        <v>234</v>
      </c>
      <c r="C84" s="448">
        <v>903</v>
      </c>
      <c r="D84" s="449">
        <v>113</v>
      </c>
      <c r="E84" s="450">
        <v>10000</v>
      </c>
      <c r="F84" s="451">
        <v>0</v>
      </c>
      <c r="G84" s="452">
        <v>2365.032</v>
      </c>
      <c r="H84" s="452">
        <v>0</v>
      </c>
      <c r="I84" s="453">
        <v>0</v>
      </c>
      <c r="J84" s="423"/>
      <c r="K84" s="423"/>
      <c r="L84" s="423"/>
      <c r="M84" s="423"/>
    </row>
    <row r="85" spans="1:13" ht="45">
      <c r="A85" s="446"/>
      <c r="B85" s="447" t="s">
        <v>235</v>
      </c>
      <c r="C85" s="448">
        <v>903</v>
      </c>
      <c r="D85" s="449">
        <v>113</v>
      </c>
      <c r="E85" s="450">
        <v>14300</v>
      </c>
      <c r="F85" s="451">
        <v>0</v>
      </c>
      <c r="G85" s="452">
        <v>2365.032</v>
      </c>
      <c r="H85" s="452">
        <v>0</v>
      </c>
      <c r="I85" s="453">
        <v>0</v>
      </c>
      <c r="J85" s="423"/>
      <c r="K85" s="423"/>
      <c r="L85" s="423"/>
      <c r="M85" s="423"/>
    </row>
    <row r="86" spans="1:13" ht="30">
      <c r="A86" s="446"/>
      <c r="B86" s="447" t="s">
        <v>232</v>
      </c>
      <c r="C86" s="448">
        <v>903</v>
      </c>
      <c r="D86" s="449">
        <v>113</v>
      </c>
      <c r="E86" s="450">
        <v>14300</v>
      </c>
      <c r="F86" s="451" t="s">
        <v>233</v>
      </c>
      <c r="G86" s="452">
        <v>2365.032</v>
      </c>
      <c r="H86" s="452">
        <v>0</v>
      </c>
      <c r="I86" s="453">
        <v>0</v>
      </c>
      <c r="J86" s="423"/>
      <c r="K86" s="423"/>
      <c r="L86" s="423"/>
      <c r="M86" s="423"/>
    </row>
    <row r="87" spans="1:13" ht="33" customHeight="1">
      <c r="A87" s="446"/>
      <c r="B87" s="447" t="s">
        <v>256</v>
      </c>
      <c r="C87" s="448">
        <v>903</v>
      </c>
      <c r="D87" s="449">
        <v>113</v>
      </c>
      <c r="E87" s="450">
        <v>920000</v>
      </c>
      <c r="F87" s="451">
        <v>0</v>
      </c>
      <c r="G87" s="452">
        <v>305.328</v>
      </c>
      <c r="H87" s="452">
        <v>0</v>
      </c>
      <c r="I87" s="453">
        <v>0</v>
      </c>
      <c r="J87" s="423"/>
      <c r="K87" s="423"/>
      <c r="L87" s="423"/>
      <c r="M87" s="423"/>
    </row>
    <row r="88" spans="1:13" ht="15">
      <c r="A88" s="446"/>
      <c r="B88" s="447" t="s">
        <v>257</v>
      </c>
      <c r="C88" s="448">
        <v>903</v>
      </c>
      <c r="D88" s="449">
        <v>113</v>
      </c>
      <c r="E88" s="450">
        <v>920300</v>
      </c>
      <c r="F88" s="451">
        <v>0</v>
      </c>
      <c r="G88" s="452">
        <v>305.328</v>
      </c>
      <c r="H88" s="452">
        <v>0</v>
      </c>
      <c r="I88" s="453">
        <v>0</v>
      </c>
      <c r="J88" s="423"/>
      <c r="K88" s="423"/>
      <c r="L88" s="423"/>
      <c r="M88" s="423"/>
    </row>
    <row r="89" spans="1:13" ht="30">
      <c r="A89" s="446"/>
      <c r="B89" s="447" t="s">
        <v>232</v>
      </c>
      <c r="C89" s="448">
        <v>903</v>
      </c>
      <c r="D89" s="449">
        <v>113</v>
      </c>
      <c r="E89" s="450">
        <v>920300</v>
      </c>
      <c r="F89" s="451" t="s">
        <v>233</v>
      </c>
      <c r="G89" s="452">
        <v>105.328</v>
      </c>
      <c r="H89" s="452">
        <v>0</v>
      </c>
      <c r="I89" s="453">
        <v>0</v>
      </c>
      <c r="J89" s="423"/>
      <c r="K89" s="423"/>
      <c r="L89" s="423"/>
      <c r="M89" s="423"/>
    </row>
    <row r="90" spans="1:13" ht="15">
      <c r="A90" s="446"/>
      <c r="B90" s="447" t="s">
        <v>264</v>
      </c>
      <c r="C90" s="448">
        <v>903</v>
      </c>
      <c r="D90" s="449">
        <v>113</v>
      </c>
      <c r="E90" s="450">
        <v>920380</v>
      </c>
      <c r="F90" s="451">
        <v>0</v>
      </c>
      <c r="G90" s="452">
        <v>200</v>
      </c>
      <c r="H90" s="452">
        <v>0</v>
      </c>
      <c r="I90" s="453">
        <v>0</v>
      </c>
      <c r="J90" s="423"/>
      <c r="K90" s="423"/>
      <c r="L90" s="423"/>
      <c r="M90" s="423"/>
    </row>
    <row r="91" spans="1:13" ht="30">
      <c r="A91" s="446"/>
      <c r="B91" s="447" t="s">
        <v>232</v>
      </c>
      <c r="C91" s="448">
        <v>903</v>
      </c>
      <c r="D91" s="449">
        <v>113</v>
      </c>
      <c r="E91" s="450">
        <v>920380</v>
      </c>
      <c r="F91" s="451" t="s">
        <v>233</v>
      </c>
      <c r="G91" s="452">
        <v>200</v>
      </c>
      <c r="H91" s="452">
        <v>0</v>
      </c>
      <c r="I91" s="453">
        <v>0</v>
      </c>
      <c r="J91" s="423"/>
      <c r="K91" s="423"/>
      <c r="L91" s="423"/>
      <c r="M91" s="423"/>
    </row>
    <row r="92" spans="1:13" ht="30">
      <c r="A92" s="446"/>
      <c r="B92" s="447" t="s">
        <v>236</v>
      </c>
      <c r="C92" s="448">
        <v>903</v>
      </c>
      <c r="D92" s="449">
        <v>113</v>
      </c>
      <c r="E92" s="450">
        <v>5220000</v>
      </c>
      <c r="F92" s="451">
        <v>0</v>
      </c>
      <c r="G92" s="452">
        <v>37</v>
      </c>
      <c r="H92" s="452">
        <v>0</v>
      </c>
      <c r="I92" s="453">
        <v>0</v>
      </c>
      <c r="J92" s="423"/>
      <c r="K92" s="423"/>
      <c r="L92" s="423"/>
      <c r="M92" s="423"/>
    </row>
    <row r="93" spans="1:13" ht="90">
      <c r="A93" s="446"/>
      <c r="B93" s="447" t="s">
        <v>1308</v>
      </c>
      <c r="C93" s="448">
        <v>903</v>
      </c>
      <c r="D93" s="449">
        <v>113</v>
      </c>
      <c r="E93" s="450">
        <v>5221600</v>
      </c>
      <c r="F93" s="451">
        <v>0</v>
      </c>
      <c r="G93" s="452">
        <v>37</v>
      </c>
      <c r="H93" s="452">
        <v>0</v>
      </c>
      <c r="I93" s="453">
        <v>0</v>
      </c>
      <c r="J93" s="423"/>
      <c r="K93" s="423"/>
      <c r="L93" s="423"/>
      <c r="M93" s="423"/>
    </row>
    <row r="94" spans="1:13" ht="30">
      <c r="A94" s="446"/>
      <c r="B94" s="447" t="s">
        <v>232</v>
      </c>
      <c r="C94" s="448">
        <v>903</v>
      </c>
      <c r="D94" s="449">
        <v>113</v>
      </c>
      <c r="E94" s="450">
        <v>5221600</v>
      </c>
      <c r="F94" s="451" t="s">
        <v>233</v>
      </c>
      <c r="G94" s="452">
        <v>37</v>
      </c>
      <c r="H94" s="452">
        <v>0</v>
      </c>
      <c r="I94" s="453">
        <v>0</v>
      </c>
      <c r="J94" s="423"/>
      <c r="K94" s="423"/>
      <c r="L94" s="423"/>
      <c r="M94" s="423"/>
    </row>
    <row r="95" spans="1:13" ht="45">
      <c r="A95" s="446"/>
      <c r="B95" s="447" t="s">
        <v>1309</v>
      </c>
      <c r="C95" s="448">
        <v>903</v>
      </c>
      <c r="D95" s="449">
        <v>113</v>
      </c>
      <c r="E95" s="450">
        <v>5270000</v>
      </c>
      <c r="F95" s="451">
        <v>0</v>
      </c>
      <c r="G95" s="452">
        <v>237</v>
      </c>
      <c r="H95" s="452">
        <v>0</v>
      </c>
      <c r="I95" s="453">
        <v>0</v>
      </c>
      <c r="J95" s="423"/>
      <c r="K95" s="423"/>
      <c r="L95" s="423"/>
      <c r="M95" s="423"/>
    </row>
    <row r="96" spans="1:13" ht="45">
      <c r="A96" s="446"/>
      <c r="B96" s="447" t="s">
        <v>1309</v>
      </c>
      <c r="C96" s="448">
        <v>903</v>
      </c>
      <c r="D96" s="449">
        <v>113</v>
      </c>
      <c r="E96" s="450">
        <v>5270000</v>
      </c>
      <c r="F96" s="451">
        <v>0</v>
      </c>
      <c r="G96" s="452">
        <v>237</v>
      </c>
      <c r="H96" s="452">
        <v>0</v>
      </c>
      <c r="I96" s="453">
        <v>0</v>
      </c>
      <c r="J96" s="423"/>
      <c r="K96" s="423"/>
      <c r="L96" s="423"/>
      <c r="M96" s="423"/>
    </row>
    <row r="97" spans="1:13" ht="45">
      <c r="A97" s="446"/>
      <c r="B97" s="447" t="s">
        <v>1309</v>
      </c>
      <c r="C97" s="448">
        <v>903</v>
      </c>
      <c r="D97" s="449">
        <v>113</v>
      </c>
      <c r="E97" s="450">
        <v>5270001</v>
      </c>
      <c r="F97" s="451">
        <v>0</v>
      </c>
      <c r="G97" s="452">
        <v>237</v>
      </c>
      <c r="H97" s="452">
        <v>0</v>
      </c>
      <c r="I97" s="453">
        <v>0</v>
      </c>
      <c r="J97" s="423"/>
      <c r="K97" s="423"/>
      <c r="L97" s="423"/>
      <c r="M97" s="423"/>
    </row>
    <row r="98" spans="1:13" ht="30">
      <c r="A98" s="446"/>
      <c r="B98" s="447" t="s">
        <v>232</v>
      </c>
      <c r="C98" s="448">
        <v>903</v>
      </c>
      <c r="D98" s="449">
        <v>113</v>
      </c>
      <c r="E98" s="450">
        <v>5270001</v>
      </c>
      <c r="F98" s="451" t="s">
        <v>233</v>
      </c>
      <c r="G98" s="452">
        <v>237</v>
      </c>
      <c r="H98" s="452">
        <v>0</v>
      </c>
      <c r="I98" s="453">
        <v>0</v>
      </c>
      <c r="J98" s="423"/>
      <c r="K98" s="423"/>
      <c r="L98" s="423"/>
      <c r="M98" s="423"/>
    </row>
    <row r="99" spans="1:13" ht="45">
      <c r="A99" s="446"/>
      <c r="B99" s="447" t="s">
        <v>1065</v>
      </c>
      <c r="C99" s="448">
        <v>903</v>
      </c>
      <c r="D99" s="449">
        <v>309</v>
      </c>
      <c r="E99" s="450">
        <v>0</v>
      </c>
      <c r="F99" s="451">
        <v>0</v>
      </c>
      <c r="G99" s="452">
        <v>130</v>
      </c>
      <c r="H99" s="452">
        <v>0</v>
      </c>
      <c r="I99" s="453">
        <v>0</v>
      </c>
      <c r="J99" s="423"/>
      <c r="K99" s="423"/>
      <c r="L99" s="423"/>
      <c r="M99" s="423"/>
    </row>
    <row r="100" spans="1:13" ht="45">
      <c r="A100" s="446"/>
      <c r="B100" s="447" t="s">
        <v>265</v>
      </c>
      <c r="C100" s="448">
        <v>903</v>
      </c>
      <c r="D100" s="449">
        <v>309</v>
      </c>
      <c r="E100" s="450">
        <v>2180000</v>
      </c>
      <c r="F100" s="451">
        <v>0</v>
      </c>
      <c r="G100" s="452">
        <v>130</v>
      </c>
      <c r="H100" s="452">
        <v>0</v>
      </c>
      <c r="I100" s="453">
        <v>0</v>
      </c>
      <c r="J100" s="423"/>
      <c r="K100" s="423"/>
      <c r="L100" s="423"/>
      <c r="M100" s="423"/>
    </row>
    <row r="101" spans="1:13" ht="45">
      <c r="A101" s="446"/>
      <c r="B101" s="447" t="s">
        <v>266</v>
      </c>
      <c r="C101" s="448">
        <v>903</v>
      </c>
      <c r="D101" s="449">
        <v>309</v>
      </c>
      <c r="E101" s="450">
        <v>2180100</v>
      </c>
      <c r="F101" s="451">
        <v>0</v>
      </c>
      <c r="G101" s="452">
        <v>130</v>
      </c>
      <c r="H101" s="452">
        <v>0</v>
      </c>
      <c r="I101" s="453">
        <v>0</v>
      </c>
      <c r="J101" s="423"/>
      <c r="K101" s="423"/>
      <c r="L101" s="423"/>
      <c r="M101" s="423"/>
    </row>
    <row r="102" spans="1:13" ht="45">
      <c r="A102" s="446"/>
      <c r="B102" s="447" t="s">
        <v>267</v>
      </c>
      <c r="C102" s="448">
        <v>903</v>
      </c>
      <c r="D102" s="449">
        <v>309</v>
      </c>
      <c r="E102" s="450">
        <v>2180101</v>
      </c>
      <c r="F102" s="451">
        <v>0</v>
      </c>
      <c r="G102" s="452">
        <v>130</v>
      </c>
      <c r="H102" s="452">
        <v>0</v>
      </c>
      <c r="I102" s="453">
        <v>0</v>
      </c>
      <c r="J102" s="423"/>
      <c r="K102" s="423"/>
      <c r="L102" s="423"/>
      <c r="M102" s="423"/>
    </row>
    <row r="103" spans="1:13" ht="30">
      <c r="A103" s="446"/>
      <c r="B103" s="447" t="s">
        <v>232</v>
      </c>
      <c r="C103" s="448">
        <v>903</v>
      </c>
      <c r="D103" s="449">
        <v>309</v>
      </c>
      <c r="E103" s="450">
        <v>2180101</v>
      </c>
      <c r="F103" s="451" t="s">
        <v>233</v>
      </c>
      <c r="G103" s="452">
        <v>130</v>
      </c>
      <c r="H103" s="452">
        <v>0</v>
      </c>
      <c r="I103" s="453">
        <v>0</v>
      </c>
      <c r="J103" s="423"/>
      <c r="K103" s="423"/>
      <c r="L103" s="423"/>
      <c r="M103" s="423"/>
    </row>
    <row r="104" spans="1:13" ht="45">
      <c r="A104" s="446"/>
      <c r="B104" s="447" t="s">
        <v>1066</v>
      </c>
      <c r="C104" s="448">
        <v>903</v>
      </c>
      <c r="D104" s="449">
        <v>314</v>
      </c>
      <c r="E104" s="450">
        <v>0</v>
      </c>
      <c r="F104" s="451">
        <v>0</v>
      </c>
      <c r="G104" s="452">
        <v>5145.1</v>
      </c>
      <c r="H104" s="452">
        <v>0</v>
      </c>
      <c r="I104" s="453">
        <v>0</v>
      </c>
      <c r="J104" s="423"/>
      <c r="K104" s="423"/>
      <c r="L104" s="423"/>
      <c r="M104" s="423"/>
    </row>
    <row r="105" spans="1:13" ht="30">
      <c r="A105" s="446"/>
      <c r="B105" s="447" t="s">
        <v>268</v>
      </c>
      <c r="C105" s="448">
        <v>903</v>
      </c>
      <c r="D105" s="449">
        <v>314</v>
      </c>
      <c r="E105" s="450">
        <v>7950000</v>
      </c>
      <c r="F105" s="451">
        <v>0</v>
      </c>
      <c r="G105" s="452">
        <v>5145.1</v>
      </c>
      <c r="H105" s="452">
        <v>0</v>
      </c>
      <c r="I105" s="453">
        <v>0</v>
      </c>
      <c r="J105" s="423"/>
      <c r="K105" s="423"/>
      <c r="L105" s="423"/>
      <c r="M105" s="423"/>
    </row>
    <row r="106" spans="1:13" ht="30">
      <c r="A106" s="446"/>
      <c r="B106" s="447" t="s">
        <v>268</v>
      </c>
      <c r="C106" s="448">
        <v>903</v>
      </c>
      <c r="D106" s="449">
        <v>314</v>
      </c>
      <c r="E106" s="450">
        <v>7950000</v>
      </c>
      <c r="F106" s="451">
        <v>0</v>
      </c>
      <c r="G106" s="452">
        <v>5145.1</v>
      </c>
      <c r="H106" s="452">
        <v>0</v>
      </c>
      <c r="I106" s="453">
        <v>0</v>
      </c>
      <c r="J106" s="423"/>
      <c r="K106" s="423"/>
      <c r="L106" s="423"/>
      <c r="M106" s="423"/>
    </row>
    <row r="107" spans="1:13" ht="105">
      <c r="A107" s="446"/>
      <c r="B107" s="447" t="s">
        <v>1310</v>
      </c>
      <c r="C107" s="448">
        <v>903</v>
      </c>
      <c r="D107" s="449">
        <v>314</v>
      </c>
      <c r="E107" s="450">
        <v>7950002</v>
      </c>
      <c r="F107" s="451">
        <v>0</v>
      </c>
      <c r="G107" s="452">
        <v>5145.1</v>
      </c>
      <c r="H107" s="452">
        <v>0</v>
      </c>
      <c r="I107" s="453">
        <v>0</v>
      </c>
      <c r="J107" s="423"/>
      <c r="K107" s="423"/>
      <c r="L107" s="423"/>
      <c r="M107" s="423"/>
    </row>
    <row r="108" spans="1:13" ht="30">
      <c r="A108" s="446"/>
      <c r="B108" s="447" t="s">
        <v>232</v>
      </c>
      <c r="C108" s="448">
        <v>903</v>
      </c>
      <c r="D108" s="449">
        <v>314</v>
      </c>
      <c r="E108" s="450">
        <v>7950002</v>
      </c>
      <c r="F108" s="451" t="s">
        <v>233</v>
      </c>
      <c r="G108" s="452">
        <v>5145.1</v>
      </c>
      <c r="H108" s="452">
        <v>0</v>
      </c>
      <c r="I108" s="453">
        <v>0</v>
      </c>
      <c r="J108" s="423"/>
      <c r="K108" s="423"/>
      <c r="L108" s="423"/>
      <c r="M108" s="423"/>
    </row>
    <row r="109" spans="1:13" ht="29.25">
      <c r="A109" s="454">
        <v>5</v>
      </c>
      <c r="B109" s="455" t="s">
        <v>801</v>
      </c>
      <c r="C109" s="456">
        <v>904</v>
      </c>
      <c r="D109" s="457">
        <v>0</v>
      </c>
      <c r="E109" s="458">
        <v>0</v>
      </c>
      <c r="F109" s="459">
        <v>0</v>
      </c>
      <c r="G109" s="460">
        <v>322466.48153000005</v>
      </c>
      <c r="H109" s="460">
        <v>93453.511</v>
      </c>
      <c r="I109" s="461">
        <v>11193.93</v>
      </c>
      <c r="J109" s="423"/>
      <c r="K109" s="423"/>
      <c r="L109" s="423"/>
      <c r="M109" s="423"/>
    </row>
    <row r="110" spans="1:13" ht="60">
      <c r="A110" s="446"/>
      <c r="B110" s="447" t="s">
        <v>1060</v>
      </c>
      <c r="C110" s="448">
        <v>904</v>
      </c>
      <c r="D110" s="449">
        <v>104</v>
      </c>
      <c r="E110" s="450">
        <v>0</v>
      </c>
      <c r="F110" s="451">
        <v>0</v>
      </c>
      <c r="G110" s="452">
        <v>63395.030660000004</v>
      </c>
      <c r="H110" s="452">
        <v>41312</v>
      </c>
      <c r="I110" s="453">
        <v>0</v>
      </c>
      <c r="J110" s="423"/>
      <c r="K110" s="423"/>
      <c r="L110" s="423"/>
      <c r="M110" s="423"/>
    </row>
    <row r="111" spans="1:13" ht="30">
      <c r="A111" s="446"/>
      <c r="B111" s="447" t="s">
        <v>229</v>
      </c>
      <c r="C111" s="448">
        <v>904</v>
      </c>
      <c r="D111" s="449">
        <v>104</v>
      </c>
      <c r="E111" s="450">
        <v>20000</v>
      </c>
      <c r="F111" s="451">
        <v>0</v>
      </c>
      <c r="G111" s="452">
        <v>63395.030660000004</v>
      </c>
      <c r="H111" s="452">
        <v>41312</v>
      </c>
      <c r="I111" s="453">
        <v>0</v>
      </c>
      <c r="J111" s="423"/>
      <c r="K111" s="423"/>
      <c r="L111" s="423"/>
      <c r="M111" s="423"/>
    </row>
    <row r="112" spans="1:13" ht="15">
      <c r="A112" s="446"/>
      <c r="B112" s="447" t="s">
        <v>230</v>
      </c>
      <c r="C112" s="448">
        <v>904</v>
      </c>
      <c r="D112" s="449">
        <v>104</v>
      </c>
      <c r="E112" s="450">
        <v>20400</v>
      </c>
      <c r="F112" s="451">
        <v>0</v>
      </c>
      <c r="G112" s="452">
        <v>63395.030660000004</v>
      </c>
      <c r="H112" s="452">
        <v>41312</v>
      </c>
      <c r="I112" s="453">
        <v>0</v>
      </c>
      <c r="J112" s="423"/>
      <c r="K112" s="423"/>
      <c r="L112" s="423"/>
      <c r="M112" s="423"/>
    </row>
    <row r="113" spans="1:13" ht="30">
      <c r="A113" s="446"/>
      <c r="B113" s="447" t="s">
        <v>232</v>
      </c>
      <c r="C113" s="448">
        <v>904</v>
      </c>
      <c r="D113" s="449">
        <v>104</v>
      </c>
      <c r="E113" s="450">
        <v>20400</v>
      </c>
      <c r="F113" s="451" t="s">
        <v>233</v>
      </c>
      <c r="G113" s="452">
        <v>63395.030660000004</v>
      </c>
      <c r="H113" s="452">
        <v>41312</v>
      </c>
      <c r="I113" s="453">
        <v>0</v>
      </c>
      <c r="J113" s="423"/>
      <c r="K113" s="423"/>
      <c r="L113" s="423"/>
      <c r="M113" s="423"/>
    </row>
    <row r="114" spans="1:13" ht="15">
      <c r="A114" s="446"/>
      <c r="B114" s="447" t="s">
        <v>1063</v>
      </c>
      <c r="C114" s="448">
        <v>904</v>
      </c>
      <c r="D114" s="449">
        <v>113</v>
      </c>
      <c r="E114" s="450">
        <v>0</v>
      </c>
      <c r="F114" s="451">
        <v>0</v>
      </c>
      <c r="G114" s="452">
        <v>207191.49502000006</v>
      </c>
      <c r="H114" s="452">
        <v>52141.511</v>
      </c>
      <c r="I114" s="453">
        <v>11193.93</v>
      </c>
      <c r="J114" s="423"/>
      <c r="K114" s="423"/>
      <c r="L114" s="423"/>
      <c r="M114" s="423"/>
    </row>
    <row r="115" spans="1:13" ht="45">
      <c r="A115" s="446"/>
      <c r="B115" s="447" t="s">
        <v>256</v>
      </c>
      <c r="C115" s="448">
        <v>904</v>
      </c>
      <c r="D115" s="449">
        <v>113</v>
      </c>
      <c r="E115" s="450">
        <v>920000</v>
      </c>
      <c r="F115" s="451">
        <v>0</v>
      </c>
      <c r="G115" s="452">
        <v>11192.433509999999</v>
      </c>
      <c r="H115" s="452">
        <v>0</v>
      </c>
      <c r="I115" s="453">
        <v>0</v>
      </c>
      <c r="J115" s="423"/>
      <c r="K115" s="423"/>
      <c r="L115" s="423"/>
      <c r="M115" s="423"/>
    </row>
    <row r="116" spans="1:13" ht="15">
      <c r="A116" s="446"/>
      <c r="B116" s="447" t="s">
        <v>257</v>
      </c>
      <c r="C116" s="448">
        <v>904</v>
      </c>
      <c r="D116" s="449">
        <v>113</v>
      </c>
      <c r="E116" s="450">
        <v>920300</v>
      </c>
      <c r="F116" s="451">
        <v>0</v>
      </c>
      <c r="G116" s="452">
        <v>11192.433509999999</v>
      </c>
      <c r="H116" s="452">
        <v>0</v>
      </c>
      <c r="I116" s="453">
        <v>0</v>
      </c>
      <c r="J116" s="423"/>
      <c r="K116" s="423"/>
      <c r="L116" s="423"/>
      <c r="M116" s="423"/>
    </row>
    <row r="117" spans="1:13" ht="30">
      <c r="A117" s="446"/>
      <c r="B117" s="447" t="s">
        <v>232</v>
      </c>
      <c r="C117" s="448">
        <v>904</v>
      </c>
      <c r="D117" s="449">
        <v>113</v>
      </c>
      <c r="E117" s="450">
        <v>920300</v>
      </c>
      <c r="F117" s="451" t="s">
        <v>233</v>
      </c>
      <c r="G117" s="452">
        <v>11192.433509999999</v>
      </c>
      <c r="H117" s="452">
        <v>0</v>
      </c>
      <c r="I117" s="453">
        <v>0</v>
      </c>
      <c r="J117" s="423"/>
      <c r="K117" s="423"/>
      <c r="L117" s="423"/>
      <c r="M117" s="423"/>
    </row>
    <row r="118" spans="1:13" ht="30">
      <c r="A118" s="446"/>
      <c r="B118" s="447" t="s">
        <v>222</v>
      </c>
      <c r="C118" s="448">
        <v>904</v>
      </c>
      <c r="D118" s="449">
        <v>113</v>
      </c>
      <c r="E118" s="450">
        <v>930000</v>
      </c>
      <c r="F118" s="451">
        <v>0</v>
      </c>
      <c r="G118" s="452">
        <v>153337.89910000004</v>
      </c>
      <c r="H118" s="452">
        <v>46750.511</v>
      </c>
      <c r="I118" s="453">
        <v>11193.93</v>
      </c>
      <c r="J118" s="423"/>
      <c r="K118" s="423"/>
      <c r="L118" s="423"/>
      <c r="M118" s="423"/>
    </row>
    <row r="119" spans="1:13" ht="30">
      <c r="A119" s="446"/>
      <c r="B119" s="447" t="s">
        <v>193</v>
      </c>
      <c r="C119" s="448">
        <v>904</v>
      </c>
      <c r="D119" s="449">
        <v>113</v>
      </c>
      <c r="E119" s="450">
        <v>939900</v>
      </c>
      <c r="F119" s="451">
        <v>0</v>
      </c>
      <c r="G119" s="452">
        <v>153337.89910000004</v>
      </c>
      <c r="H119" s="452">
        <v>46750.511</v>
      </c>
      <c r="I119" s="453">
        <v>11193.93</v>
      </c>
      <c r="J119" s="423"/>
      <c r="K119" s="423"/>
      <c r="L119" s="423"/>
      <c r="M119" s="423"/>
    </row>
    <row r="120" spans="1:13" ht="30">
      <c r="A120" s="446"/>
      <c r="B120" s="447" t="s">
        <v>269</v>
      </c>
      <c r="C120" s="448">
        <v>904</v>
      </c>
      <c r="D120" s="449">
        <v>113</v>
      </c>
      <c r="E120" s="450">
        <v>939906</v>
      </c>
      <c r="F120" s="451">
        <v>0</v>
      </c>
      <c r="G120" s="452">
        <v>126223.88269000003</v>
      </c>
      <c r="H120" s="452">
        <v>32107.128</v>
      </c>
      <c r="I120" s="453">
        <v>11193.93</v>
      </c>
      <c r="J120" s="423"/>
      <c r="K120" s="423"/>
      <c r="L120" s="423"/>
      <c r="M120" s="423"/>
    </row>
    <row r="121" spans="1:13" ht="30">
      <c r="A121" s="446"/>
      <c r="B121" s="447" t="s">
        <v>194</v>
      </c>
      <c r="C121" s="448">
        <v>904</v>
      </c>
      <c r="D121" s="449">
        <v>113</v>
      </c>
      <c r="E121" s="450">
        <v>939906</v>
      </c>
      <c r="F121" s="451" t="s">
        <v>195</v>
      </c>
      <c r="G121" s="452">
        <v>126223.88269000003</v>
      </c>
      <c r="H121" s="452">
        <v>32107.128</v>
      </c>
      <c r="I121" s="453">
        <v>11193.93</v>
      </c>
      <c r="J121" s="423"/>
      <c r="K121" s="423"/>
      <c r="L121" s="423"/>
      <c r="M121" s="423"/>
    </row>
    <row r="122" spans="1:13" ht="30">
      <c r="A122" s="446"/>
      <c r="B122" s="447" t="s">
        <v>270</v>
      </c>
      <c r="C122" s="448">
        <v>904</v>
      </c>
      <c r="D122" s="449">
        <v>113</v>
      </c>
      <c r="E122" s="450">
        <v>939915</v>
      </c>
      <c r="F122" s="451">
        <v>0</v>
      </c>
      <c r="G122" s="452">
        <v>27114.01641</v>
      </c>
      <c r="H122" s="452">
        <v>14643.383</v>
      </c>
      <c r="I122" s="453">
        <v>0</v>
      </c>
      <c r="J122" s="423"/>
      <c r="K122" s="423"/>
      <c r="L122" s="423"/>
      <c r="M122" s="423"/>
    </row>
    <row r="123" spans="1:13" ht="30">
      <c r="A123" s="446"/>
      <c r="B123" s="447" t="s">
        <v>194</v>
      </c>
      <c r="C123" s="448">
        <v>904</v>
      </c>
      <c r="D123" s="449">
        <v>113</v>
      </c>
      <c r="E123" s="450">
        <v>939915</v>
      </c>
      <c r="F123" s="451" t="s">
        <v>195</v>
      </c>
      <c r="G123" s="452">
        <v>27114.01641</v>
      </c>
      <c r="H123" s="452">
        <v>14643.383</v>
      </c>
      <c r="I123" s="453">
        <v>0</v>
      </c>
      <c r="J123" s="423"/>
      <c r="K123" s="423"/>
      <c r="L123" s="423"/>
      <c r="M123" s="423"/>
    </row>
    <row r="124" spans="1:13" ht="30">
      <c r="A124" s="446"/>
      <c r="B124" s="447" t="s">
        <v>201</v>
      </c>
      <c r="C124" s="448">
        <v>904</v>
      </c>
      <c r="D124" s="449">
        <v>113</v>
      </c>
      <c r="E124" s="450">
        <v>4400000</v>
      </c>
      <c r="F124" s="451">
        <v>0</v>
      </c>
      <c r="G124" s="452">
        <v>7711.16241</v>
      </c>
      <c r="H124" s="452">
        <v>5391</v>
      </c>
      <c r="I124" s="453">
        <v>0</v>
      </c>
      <c r="J124" s="423"/>
      <c r="K124" s="423"/>
      <c r="L124" s="423"/>
      <c r="M124" s="423"/>
    </row>
    <row r="125" spans="1:13" ht="30">
      <c r="A125" s="446"/>
      <c r="B125" s="447" t="s">
        <v>193</v>
      </c>
      <c r="C125" s="448">
        <v>904</v>
      </c>
      <c r="D125" s="449">
        <v>113</v>
      </c>
      <c r="E125" s="450">
        <v>4409900</v>
      </c>
      <c r="F125" s="451">
        <v>0</v>
      </c>
      <c r="G125" s="452">
        <v>7711.16241</v>
      </c>
      <c r="H125" s="452">
        <v>5391</v>
      </c>
      <c r="I125" s="453">
        <v>0</v>
      </c>
      <c r="J125" s="423"/>
      <c r="K125" s="423"/>
      <c r="L125" s="423"/>
      <c r="M125" s="423"/>
    </row>
    <row r="126" spans="1:13" ht="30">
      <c r="A126" s="446"/>
      <c r="B126" s="447" t="s">
        <v>271</v>
      </c>
      <c r="C126" s="448">
        <v>904</v>
      </c>
      <c r="D126" s="449">
        <v>113</v>
      </c>
      <c r="E126" s="450">
        <v>4409918</v>
      </c>
      <c r="F126" s="451">
        <v>0</v>
      </c>
      <c r="G126" s="452">
        <v>7711.16241</v>
      </c>
      <c r="H126" s="452">
        <v>5391</v>
      </c>
      <c r="I126" s="453">
        <v>0</v>
      </c>
      <c r="J126" s="423"/>
      <c r="K126" s="423"/>
      <c r="L126" s="423"/>
      <c r="M126" s="423"/>
    </row>
    <row r="127" spans="1:13" ht="30">
      <c r="A127" s="446"/>
      <c r="B127" s="447" t="s">
        <v>194</v>
      </c>
      <c r="C127" s="448">
        <v>904</v>
      </c>
      <c r="D127" s="449">
        <v>113</v>
      </c>
      <c r="E127" s="450">
        <v>4409918</v>
      </c>
      <c r="F127" s="451" t="s">
        <v>195</v>
      </c>
      <c r="G127" s="452">
        <v>7711.16241</v>
      </c>
      <c r="H127" s="452">
        <v>5391</v>
      </c>
      <c r="I127" s="453">
        <v>0</v>
      </c>
      <c r="J127" s="423"/>
      <c r="K127" s="423"/>
      <c r="L127" s="423"/>
      <c r="M127" s="423"/>
    </row>
    <row r="128" spans="1:13" ht="30">
      <c r="A128" s="446"/>
      <c r="B128" s="447" t="s">
        <v>268</v>
      </c>
      <c r="C128" s="448">
        <v>904</v>
      </c>
      <c r="D128" s="449">
        <v>113</v>
      </c>
      <c r="E128" s="450">
        <v>7950000</v>
      </c>
      <c r="F128" s="451">
        <v>0</v>
      </c>
      <c r="G128" s="452">
        <v>34950</v>
      </c>
      <c r="H128" s="452">
        <v>0</v>
      </c>
      <c r="I128" s="453">
        <v>0</v>
      </c>
      <c r="J128" s="423"/>
      <c r="K128" s="423"/>
      <c r="L128" s="423"/>
      <c r="M128" s="423"/>
    </row>
    <row r="129" spans="1:13" ht="30">
      <c r="A129" s="446"/>
      <c r="B129" s="447" t="s">
        <v>268</v>
      </c>
      <c r="C129" s="448">
        <v>904</v>
      </c>
      <c r="D129" s="449">
        <v>113</v>
      </c>
      <c r="E129" s="450">
        <v>7950000</v>
      </c>
      <c r="F129" s="451">
        <v>0</v>
      </c>
      <c r="G129" s="452">
        <v>34950</v>
      </c>
      <c r="H129" s="452">
        <v>0</v>
      </c>
      <c r="I129" s="453">
        <v>0</v>
      </c>
      <c r="J129" s="423"/>
      <c r="K129" s="423"/>
      <c r="L129" s="423"/>
      <c r="M129" s="423"/>
    </row>
    <row r="130" spans="1:13" ht="75">
      <c r="A130" s="446"/>
      <c r="B130" s="447" t="s">
        <v>272</v>
      </c>
      <c r="C130" s="448">
        <v>904</v>
      </c>
      <c r="D130" s="449">
        <v>113</v>
      </c>
      <c r="E130" s="450">
        <v>7950035</v>
      </c>
      <c r="F130" s="451">
        <v>0</v>
      </c>
      <c r="G130" s="452">
        <v>14020</v>
      </c>
      <c r="H130" s="452">
        <v>0</v>
      </c>
      <c r="I130" s="453">
        <v>0</v>
      </c>
      <c r="J130" s="423"/>
      <c r="K130" s="423"/>
      <c r="L130" s="423"/>
      <c r="M130" s="423"/>
    </row>
    <row r="131" spans="1:13" ht="30">
      <c r="A131" s="446"/>
      <c r="B131" s="447" t="s">
        <v>232</v>
      </c>
      <c r="C131" s="448">
        <v>904</v>
      </c>
      <c r="D131" s="449">
        <v>113</v>
      </c>
      <c r="E131" s="450">
        <v>7950035</v>
      </c>
      <c r="F131" s="451" t="s">
        <v>233</v>
      </c>
      <c r="G131" s="452">
        <v>14020</v>
      </c>
      <c r="H131" s="452">
        <v>0</v>
      </c>
      <c r="I131" s="453">
        <v>0</v>
      </c>
      <c r="J131" s="423"/>
      <c r="K131" s="423"/>
      <c r="L131" s="423"/>
      <c r="M131" s="423"/>
    </row>
    <row r="132" spans="1:13" ht="90">
      <c r="A132" s="446"/>
      <c r="B132" s="447" t="s">
        <v>273</v>
      </c>
      <c r="C132" s="448">
        <v>904</v>
      </c>
      <c r="D132" s="449">
        <v>113</v>
      </c>
      <c r="E132" s="450">
        <v>7950040</v>
      </c>
      <c r="F132" s="451">
        <v>0</v>
      </c>
      <c r="G132" s="452">
        <v>11830</v>
      </c>
      <c r="H132" s="452">
        <v>0</v>
      </c>
      <c r="I132" s="453">
        <v>0</v>
      </c>
      <c r="J132" s="423"/>
      <c r="K132" s="423"/>
      <c r="L132" s="423"/>
      <c r="M132" s="423"/>
    </row>
    <row r="133" spans="1:13" ht="30">
      <c r="A133" s="446"/>
      <c r="B133" s="447" t="s">
        <v>232</v>
      </c>
      <c r="C133" s="448">
        <v>904</v>
      </c>
      <c r="D133" s="449">
        <v>113</v>
      </c>
      <c r="E133" s="450">
        <v>7950040</v>
      </c>
      <c r="F133" s="451" t="s">
        <v>233</v>
      </c>
      <c r="G133" s="452">
        <v>11830</v>
      </c>
      <c r="H133" s="452">
        <v>0</v>
      </c>
      <c r="I133" s="453">
        <v>0</v>
      </c>
      <c r="J133" s="423"/>
      <c r="K133" s="423"/>
      <c r="L133" s="423"/>
      <c r="M133" s="423"/>
    </row>
    <row r="134" spans="1:13" ht="90">
      <c r="A134" s="446"/>
      <c r="B134" s="447" t="s">
        <v>274</v>
      </c>
      <c r="C134" s="448">
        <v>904</v>
      </c>
      <c r="D134" s="449">
        <v>113</v>
      </c>
      <c r="E134" s="450">
        <v>7950047</v>
      </c>
      <c r="F134" s="451">
        <v>0</v>
      </c>
      <c r="G134" s="452">
        <v>100</v>
      </c>
      <c r="H134" s="452">
        <v>0</v>
      </c>
      <c r="I134" s="453">
        <v>0</v>
      </c>
      <c r="J134" s="423"/>
      <c r="K134" s="423"/>
      <c r="L134" s="423"/>
      <c r="M134" s="423"/>
    </row>
    <row r="135" spans="1:13" ht="30">
      <c r="A135" s="446"/>
      <c r="B135" s="447" t="s">
        <v>232</v>
      </c>
      <c r="C135" s="448">
        <v>904</v>
      </c>
      <c r="D135" s="449">
        <v>113</v>
      </c>
      <c r="E135" s="450">
        <v>7950047</v>
      </c>
      <c r="F135" s="451" t="s">
        <v>233</v>
      </c>
      <c r="G135" s="452">
        <v>100</v>
      </c>
      <c r="H135" s="452">
        <v>0</v>
      </c>
      <c r="I135" s="453">
        <v>0</v>
      </c>
      <c r="J135" s="423"/>
      <c r="K135" s="423"/>
      <c r="L135" s="423"/>
      <c r="M135" s="423"/>
    </row>
    <row r="136" spans="1:13" ht="90">
      <c r="A136" s="446"/>
      <c r="B136" s="447" t="s">
        <v>275</v>
      </c>
      <c r="C136" s="448">
        <v>904</v>
      </c>
      <c r="D136" s="449">
        <v>113</v>
      </c>
      <c r="E136" s="450">
        <v>7950054</v>
      </c>
      <c r="F136" s="451">
        <v>0</v>
      </c>
      <c r="G136" s="452">
        <v>9000</v>
      </c>
      <c r="H136" s="452">
        <v>0</v>
      </c>
      <c r="I136" s="453">
        <v>0</v>
      </c>
      <c r="J136" s="423"/>
      <c r="K136" s="423"/>
      <c r="L136" s="423"/>
      <c r="M136" s="423"/>
    </row>
    <row r="137" spans="1:13" ht="30">
      <c r="A137" s="446"/>
      <c r="B137" s="447" t="s">
        <v>232</v>
      </c>
      <c r="C137" s="448">
        <v>904</v>
      </c>
      <c r="D137" s="449">
        <v>113</v>
      </c>
      <c r="E137" s="450">
        <v>7950054</v>
      </c>
      <c r="F137" s="451" t="s">
        <v>233</v>
      </c>
      <c r="G137" s="452">
        <v>9000</v>
      </c>
      <c r="H137" s="452">
        <v>0</v>
      </c>
      <c r="I137" s="453">
        <v>0</v>
      </c>
      <c r="J137" s="423"/>
      <c r="K137" s="423"/>
      <c r="L137" s="423"/>
      <c r="M137" s="423"/>
    </row>
    <row r="138" spans="1:13" ht="45">
      <c r="A138" s="446"/>
      <c r="B138" s="447" t="s">
        <v>1065</v>
      </c>
      <c r="C138" s="448">
        <v>904</v>
      </c>
      <c r="D138" s="449">
        <v>309</v>
      </c>
      <c r="E138" s="450">
        <v>0</v>
      </c>
      <c r="F138" s="451">
        <v>0</v>
      </c>
      <c r="G138" s="452">
        <v>138</v>
      </c>
      <c r="H138" s="452">
        <v>0</v>
      </c>
      <c r="I138" s="453">
        <v>0</v>
      </c>
      <c r="J138" s="423"/>
      <c r="K138" s="423"/>
      <c r="L138" s="423"/>
      <c r="M138" s="423"/>
    </row>
    <row r="139" spans="1:13" ht="45">
      <c r="A139" s="446"/>
      <c r="B139" s="447" t="s">
        <v>265</v>
      </c>
      <c r="C139" s="448">
        <v>904</v>
      </c>
      <c r="D139" s="449">
        <v>309</v>
      </c>
      <c r="E139" s="450">
        <v>2180000</v>
      </c>
      <c r="F139" s="451">
        <v>0</v>
      </c>
      <c r="G139" s="452">
        <v>138</v>
      </c>
      <c r="H139" s="452">
        <v>0</v>
      </c>
      <c r="I139" s="453">
        <v>0</v>
      </c>
      <c r="J139" s="423"/>
      <c r="K139" s="423"/>
      <c r="L139" s="423"/>
      <c r="M139" s="423"/>
    </row>
    <row r="140" spans="1:13" ht="45">
      <c r="A140" s="446"/>
      <c r="B140" s="447" t="s">
        <v>266</v>
      </c>
      <c r="C140" s="448">
        <v>904</v>
      </c>
      <c r="D140" s="449">
        <v>309</v>
      </c>
      <c r="E140" s="450">
        <v>2180100</v>
      </c>
      <c r="F140" s="451">
        <v>0</v>
      </c>
      <c r="G140" s="452">
        <v>138</v>
      </c>
      <c r="H140" s="452">
        <v>0</v>
      </c>
      <c r="I140" s="453">
        <v>0</v>
      </c>
      <c r="J140" s="423"/>
      <c r="K140" s="423"/>
      <c r="L140" s="423"/>
      <c r="M140" s="423"/>
    </row>
    <row r="141" spans="1:13" ht="30">
      <c r="A141" s="446"/>
      <c r="B141" s="447" t="s">
        <v>232</v>
      </c>
      <c r="C141" s="448">
        <v>904</v>
      </c>
      <c r="D141" s="449">
        <v>309</v>
      </c>
      <c r="E141" s="450">
        <v>2180100</v>
      </c>
      <c r="F141" s="451" t="s">
        <v>233</v>
      </c>
      <c r="G141" s="452">
        <v>138</v>
      </c>
      <c r="H141" s="452">
        <v>0</v>
      </c>
      <c r="I141" s="453">
        <v>0</v>
      </c>
      <c r="J141" s="423"/>
      <c r="K141" s="423"/>
      <c r="L141" s="423"/>
      <c r="M141" s="423"/>
    </row>
    <row r="142" spans="1:13" ht="15">
      <c r="A142" s="446"/>
      <c r="B142" s="447" t="s">
        <v>1079</v>
      </c>
      <c r="C142" s="448">
        <v>904</v>
      </c>
      <c r="D142" s="449">
        <v>709</v>
      </c>
      <c r="E142" s="450">
        <v>0</v>
      </c>
      <c r="F142" s="451">
        <v>0</v>
      </c>
      <c r="G142" s="452">
        <v>42166.95585</v>
      </c>
      <c r="H142" s="452">
        <v>0</v>
      </c>
      <c r="I142" s="453">
        <v>0</v>
      </c>
      <c r="J142" s="423"/>
      <c r="K142" s="423"/>
      <c r="L142" s="423"/>
      <c r="M142" s="423"/>
    </row>
    <row r="143" spans="1:13" ht="15">
      <c r="A143" s="446"/>
      <c r="B143" s="447" t="s">
        <v>276</v>
      </c>
      <c r="C143" s="448">
        <v>904</v>
      </c>
      <c r="D143" s="449">
        <v>709</v>
      </c>
      <c r="E143" s="450">
        <v>4360000</v>
      </c>
      <c r="F143" s="451">
        <v>0</v>
      </c>
      <c r="G143" s="452">
        <v>36986.95585</v>
      </c>
      <c r="H143" s="452">
        <v>0</v>
      </c>
      <c r="I143" s="453">
        <v>0</v>
      </c>
      <c r="J143" s="423"/>
      <c r="K143" s="423"/>
      <c r="L143" s="423"/>
      <c r="M143" s="423"/>
    </row>
    <row r="144" spans="1:13" ht="30">
      <c r="A144" s="446"/>
      <c r="B144" s="447" t="s">
        <v>277</v>
      </c>
      <c r="C144" s="448">
        <v>904</v>
      </c>
      <c r="D144" s="449">
        <v>709</v>
      </c>
      <c r="E144" s="450">
        <v>4361000</v>
      </c>
      <c r="F144" s="451">
        <v>0</v>
      </c>
      <c r="G144" s="452">
        <v>36986.95585</v>
      </c>
      <c r="H144" s="452">
        <v>0</v>
      </c>
      <c r="I144" s="453">
        <v>0</v>
      </c>
      <c r="J144" s="423"/>
      <c r="K144" s="423"/>
      <c r="L144" s="423"/>
      <c r="M144" s="423"/>
    </row>
    <row r="145" spans="1:13" ht="45">
      <c r="A145" s="446"/>
      <c r="B145" s="447" t="s">
        <v>278</v>
      </c>
      <c r="C145" s="448">
        <v>904</v>
      </c>
      <c r="D145" s="449">
        <v>709</v>
      </c>
      <c r="E145" s="450">
        <v>4361002</v>
      </c>
      <c r="F145" s="451">
        <v>0</v>
      </c>
      <c r="G145" s="452">
        <v>36986.95585</v>
      </c>
      <c r="H145" s="452">
        <v>0</v>
      </c>
      <c r="I145" s="453">
        <v>0</v>
      </c>
      <c r="J145" s="423"/>
      <c r="K145" s="423"/>
      <c r="L145" s="423"/>
      <c r="M145" s="423"/>
    </row>
    <row r="146" spans="1:13" ht="15">
      <c r="A146" s="446"/>
      <c r="B146" s="447" t="s">
        <v>930</v>
      </c>
      <c r="C146" s="448">
        <v>904</v>
      </c>
      <c r="D146" s="449">
        <v>709</v>
      </c>
      <c r="E146" s="450">
        <v>4361002</v>
      </c>
      <c r="F146" s="451" t="s">
        <v>931</v>
      </c>
      <c r="G146" s="452">
        <v>36986.95585</v>
      </c>
      <c r="H146" s="452">
        <v>0</v>
      </c>
      <c r="I146" s="453">
        <v>0</v>
      </c>
      <c r="J146" s="423"/>
      <c r="K146" s="423"/>
      <c r="L146" s="423"/>
      <c r="M146" s="423"/>
    </row>
    <row r="147" spans="1:13" ht="30">
      <c r="A147" s="446"/>
      <c r="B147" s="447" t="s">
        <v>268</v>
      </c>
      <c r="C147" s="448">
        <v>904</v>
      </c>
      <c r="D147" s="449">
        <v>709</v>
      </c>
      <c r="E147" s="450">
        <v>7950000</v>
      </c>
      <c r="F147" s="451">
        <v>0</v>
      </c>
      <c r="G147" s="452">
        <v>5180</v>
      </c>
      <c r="H147" s="452">
        <v>0</v>
      </c>
      <c r="I147" s="453">
        <v>0</v>
      </c>
      <c r="J147" s="423"/>
      <c r="K147" s="423"/>
      <c r="L147" s="423"/>
      <c r="M147" s="423"/>
    </row>
    <row r="148" spans="1:13" ht="30">
      <c r="A148" s="446"/>
      <c r="B148" s="447" t="s">
        <v>268</v>
      </c>
      <c r="C148" s="448">
        <v>904</v>
      </c>
      <c r="D148" s="449">
        <v>709</v>
      </c>
      <c r="E148" s="450">
        <v>7950000</v>
      </c>
      <c r="F148" s="451">
        <v>0</v>
      </c>
      <c r="G148" s="452">
        <v>5180</v>
      </c>
      <c r="H148" s="452">
        <v>0</v>
      </c>
      <c r="I148" s="453">
        <v>0</v>
      </c>
      <c r="J148" s="423"/>
      <c r="K148" s="423"/>
      <c r="L148" s="423"/>
      <c r="M148" s="423"/>
    </row>
    <row r="149" spans="1:13" ht="75">
      <c r="A149" s="446"/>
      <c r="B149" s="447" t="s">
        <v>272</v>
      </c>
      <c r="C149" s="448">
        <v>904</v>
      </c>
      <c r="D149" s="449">
        <v>709</v>
      </c>
      <c r="E149" s="450">
        <v>7950035</v>
      </c>
      <c r="F149" s="451">
        <v>0</v>
      </c>
      <c r="G149" s="452">
        <v>5180</v>
      </c>
      <c r="H149" s="452">
        <v>0</v>
      </c>
      <c r="I149" s="453">
        <v>0</v>
      </c>
      <c r="J149" s="423"/>
      <c r="K149" s="423"/>
      <c r="L149" s="423"/>
      <c r="M149" s="423"/>
    </row>
    <row r="150" spans="1:13" ht="30">
      <c r="A150" s="446"/>
      <c r="B150" s="447" t="s">
        <v>232</v>
      </c>
      <c r="C150" s="448">
        <v>904</v>
      </c>
      <c r="D150" s="449">
        <v>709</v>
      </c>
      <c r="E150" s="450">
        <v>7950035</v>
      </c>
      <c r="F150" s="451" t="s">
        <v>233</v>
      </c>
      <c r="G150" s="452">
        <v>5180</v>
      </c>
      <c r="H150" s="452">
        <v>0</v>
      </c>
      <c r="I150" s="453">
        <v>0</v>
      </c>
      <c r="J150" s="423"/>
      <c r="K150" s="423"/>
      <c r="L150" s="423"/>
      <c r="M150" s="423"/>
    </row>
    <row r="151" spans="1:13" ht="30">
      <c r="A151" s="446"/>
      <c r="B151" s="447" t="s">
        <v>1082</v>
      </c>
      <c r="C151" s="448">
        <v>904</v>
      </c>
      <c r="D151" s="449">
        <v>804</v>
      </c>
      <c r="E151" s="450">
        <v>0</v>
      </c>
      <c r="F151" s="451">
        <v>0</v>
      </c>
      <c r="G151" s="452">
        <v>1550</v>
      </c>
      <c r="H151" s="452">
        <v>0</v>
      </c>
      <c r="I151" s="453">
        <v>0</v>
      </c>
      <c r="J151" s="423"/>
      <c r="K151" s="423"/>
      <c r="L151" s="423"/>
      <c r="M151" s="423"/>
    </row>
    <row r="152" spans="1:13" ht="30">
      <c r="A152" s="446"/>
      <c r="B152" s="447" t="s">
        <v>268</v>
      </c>
      <c r="C152" s="448">
        <v>904</v>
      </c>
      <c r="D152" s="449">
        <v>804</v>
      </c>
      <c r="E152" s="450">
        <v>7950000</v>
      </c>
      <c r="F152" s="451">
        <v>0</v>
      </c>
      <c r="G152" s="452">
        <v>1550</v>
      </c>
      <c r="H152" s="452">
        <v>0</v>
      </c>
      <c r="I152" s="453">
        <v>0</v>
      </c>
      <c r="J152" s="423"/>
      <c r="K152" s="423"/>
      <c r="L152" s="423"/>
      <c r="M152" s="423"/>
    </row>
    <row r="153" spans="1:13" ht="30">
      <c r="A153" s="446"/>
      <c r="B153" s="447" t="s">
        <v>268</v>
      </c>
      <c r="C153" s="448">
        <v>904</v>
      </c>
      <c r="D153" s="449">
        <v>804</v>
      </c>
      <c r="E153" s="450">
        <v>7950000</v>
      </c>
      <c r="F153" s="451">
        <v>0</v>
      </c>
      <c r="G153" s="452">
        <v>1550</v>
      </c>
      <c r="H153" s="452">
        <v>0</v>
      </c>
      <c r="I153" s="453">
        <v>0</v>
      </c>
      <c r="J153" s="423"/>
      <c r="K153" s="423"/>
      <c r="L153" s="423"/>
      <c r="M153" s="423"/>
    </row>
    <row r="154" spans="1:13" ht="75">
      <c r="A154" s="446"/>
      <c r="B154" s="447" t="s">
        <v>272</v>
      </c>
      <c r="C154" s="448">
        <v>904</v>
      </c>
      <c r="D154" s="449">
        <v>804</v>
      </c>
      <c r="E154" s="450">
        <v>7950035</v>
      </c>
      <c r="F154" s="451">
        <v>0</v>
      </c>
      <c r="G154" s="452">
        <v>1550</v>
      </c>
      <c r="H154" s="452">
        <v>0</v>
      </c>
      <c r="I154" s="453">
        <v>0</v>
      </c>
      <c r="J154" s="423"/>
      <c r="K154" s="423"/>
      <c r="L154" s="423"/>
      <c r="M154" s="423"/>
    </row>
    <row r="155" spans="1:13" ht="30">
      <c r="A155" s="446"/>
      <c r="B155" s="447" t="s">
        <v>232</v>
      </c>
      <c r="C155" s="448">
        <v>904</v>
      </c>
      <c r="D155" s="449">
        <v>804</v>
      </c>
      <c r="E155" s="450">
        <v>7950035</v>
      </c>
      <c r="F155" s="451" t="s">
        <v>233</v>
      </c>
      <c r="G155" s="452">
        <v>1550</v>
      </c>
      <c r="H155" s="452">
        <v>0</v>
      </c>
      <c r="I155" s="453">
        <v>0</v>
      </c>
      <c r="J155" s="423"/>
      <c r="K155" s="423"/>
      <c r="L155" s="423"/>
      <c r="M155" s="423"/>
    </row>
    <row r="156" spans="1:13" ht="15">
      <c r="A156" s="446"/>
      <c r="B156" s="447" t="s">
        <v>1088</v>
      </c>
      <c r="C156" s="448">
        <v>904</v>
      </c>
      <c r="D156" s="449">
        <v>909</v>
      </c>
      <c r="E156" s="450">
        <v>0</v>
      </c>
      <c r="F156" s="451">
        <v>0</v>
      </c>
      <c r="G156" s="452">
        <v>6275</v>
      </c>
      <c r="H156" s="452">
        <v>0</v>
      </c>
      <c r="I156" s="453">
        <v>0</v>
      </c>
      <c r="J156" s="423"/>
      <c r="K156" s="423"/>
      <c r="L156" s="423"/>
      <c r="M156" s="423"/>
    </row>
    <row r="157" spans="1:13" ht="30">
      <c r="A157" s="446"/>
      <c r="B157" s="447" t="s">
        <v>268</v>
      </c>
      <c r="C157" s="448">
        <v>904</v>
      </c>
      <c r="D157" s="449">
        <v>909</v>
      </c>
      <c r="E157" s="450">
        <v>7950000</v>
      </c>
      <c r="F157" s="451">
        <v>0</v>
      </c>
      <c r="G157" s="452">
        <v>6275</v>
      </c>
      <c r="H157" s="452">
        <v>0</v>
      </c>
      <c r="I157" s="453">
        <v>0</v>
      </c>
      <c r="J157" s="423"/>
      <c r="K157" s="423"/>
      <c r="L157" s="423"/>
      <c r="M157" s="423"/>
    </row>
    <row r="158" spans="1:13" ht="30">
      <c r="A158" s="446"/>
      <c r="B158" s="447" t="s">
        <v>268</v>
      </c>
      <c r="C158" s="448">
        <v>904</v>
      </c>
      <c r="D158" s="449">
        <v>909</v>
      </c>
      <c r="E158" s="450">
        <v>7950000</v>
      </c>
      <c r="F158" s="451">
        <v>0</v>
      </c>
      <c r="G158" s="452">
        <v>6275</v>
      </c>
      <c r="H158" s="452">
        <v>0</v>
      </c>
      <c r="I158" s="453">
        <v>0</v>
      </c>
      <c r="J158" s="423"/>
      <c r="K158" s="423"/>
      <c r="L158" s="423"/>
      <c r="M158" s="423"/>
    </row>
    <row r="159" spans="1:13" ht="75">
      <c r="A159" s="446"/>
      <c r="B159" s="447" t="s">
        <v>272</v>
      </c>
      <c r="C159" s="448">
        <v>904</v>
      </c>
      <c r="D159" s="449">
        <v>909</v>
      </c>
      <c r="E159" s="450">
        <v>7950035</v>
      </c>
      <c r="F159" s="451">
        <v>0</v>
      </c>
      <c r="G159" s="452">
        <v>6275</v>
      </c>
      <c r="H159" s="452">
        <v>0</v>
      </c>
      <c r="I159" s="453">
        <v>0</v>
      </c>
      <c r="J159" s="423"/>
      <c r="K159" s="423"/>
      <c r="L159" s="423"/>
      <c r="M159" s="423"/>
    </row>
    <row r="160" spans="1:13" ht="30">
      <c r="A160" s="446"/>
      <c r="B160" s="447" t="s">
        <v>232</v>
      </c>
      <c r="C160" s="448">
        <v>904</v>
      </c>
      <c r="D160" s="449">
        <v>909</v>
      </c>
      <c r="E160" s="450">
        <v>7950035</v>
      </c>
      <c r="F160" s="451" t="s">
        <v>233</v>
      </c>
      <c r="G160" s="452">
        <v>6275</v>
      </c>
      <c r="H160" s="452">
        <v>0</v>
      </c>
      <c r="I160" s="453">
        <v>0</v>
      </c>
      <c r="J160" s="423"/>
      <c r="K160" s="423"/>
      <c r="L160" s="423"/>
      <c r="M160" s="423"/>
    </row>
    <row r="161" spans="1:13" ht="15">
      <c r="A161" s="446"/>
      <c r="B161" s="447" t="s">
        <v>1094</v>
      </c>
      <c r="C161" s="448">
        <v>904</v>
      </c>
      <c r="D161" s="449">
        <v>1006</v>
      </c>
      <c r="E161" s="450">
        <v>0</v>
      </c>
      <c r="F161" s="451">
        <v>0</v>
      </c>
      <c r="G161" s="452">
        <v>1750</v>
      </c>
      <c r="H161" s="452">
        <v>0</v>
      </c>
      <c r="I161" s="453">
        <v>0</v>
      </c>
      <c r="J161" s="423"/>
      <c r="K161" s="423"/>
      <c r="L161" s="423"/>
      <c r="M161" s="423"/>
    </row>
    <row r="162" spans="1:13" ht="30">
      <c r="A162" s="446"/>
      <c r="B162" s="447" t="s">
        <v>268</v>
      </c>
      <c r="C162" s="448">
        <v>904</v>
      </c>
      <c r="D162" s="449">
        <v>1006</v>
      </c>
      <c r="E162" s="450">
        <v>7950000</v>
      </c>
      <c r="F162" s="451">
        <v>0</v>
      </c>
      <c r="G162" s="452">
        <v>1750</v>
      </c>
      <c r="H162" s="452">
        <v>0</v>
      </c>
      <c r="I162" s="453">
        <v>0</v>
      </c>
      <c r="J162" s="423"/>
      <c r="K162" s="423"/>
      <c r="L162" s="423"/>
      <c r="M162" s="423"/>
    </row>
    <row r="163" spans="1:13" ht="30">
      <c r="A163" s="446"/>
      <c r="B163" s="447" t="s">
        <v>268</v>
      </c>
      <c r="C163" s="448">
        <v>904</v>
      </c>
      <c r="D163" s="449">
        <v>1006</v>
      </c>
      <c r="E163" s="450">
        <v>7950000</v>
      </c>
      <c r="F163" s="451">
        <v>0</v>
      </c>
      <c r="G163" s="452">
        <v>1750</v>
      </c>
      <c r="H163" s="452">
        <v>0</v>
      </c>
      <c r="I163" s="453">
        <v>0</v>
      </c>
      <c r="J163" s="423"/>
      <c r="K163" s="423"/>
      <c r="L163" s="423"/>
      <c r="M163" s="423"/>
    </row>
    <row r="164" spans="1:13" ht="75">
      <c r="A164" s="446"/>
      <c r="B164" s="447" t="s">
        <v>272</v>
      </c>
      <c r="C164" s="448">
        <v>904</v>
      </c>
      <c r="D164" s="449">
        <v>1006</v>
      </c>
      <c r="E164" s="450">
        <v>7950035</v>
      </c>
      <c r="F164" s="451">
        <v>0</v>
      </c>
      <c r="G164" s="452">
        <v>1750</v>
      </c>
      <c r="H164" s="452">
        <v>0</v>
      </c>
      <c r="I164" s="453">
        <v>0</v>
      </c>
      <c r="J164" s="423"/>
      <c r="K164" s="423"/>
      <c r="L164" s="423"/>
      <c r="M164" s="423"/>
    </row>
    <row r="165" spans="1:13" ht="30">
      <c r="A165" s="446"/>
      <c r="B165" s="447" t="s">
        <v>232</v>
      </c>
      <c r="C165" s="448">
        <v>904</v>
      </c>
      <c r="D165" s="449">
        <v>1006</v>
      </c>
      <c r="E165" s="450">
        <v>7950035</v>
      </c>
      <c r="F165" s="451" t="s">
        <v>233</v>
      </c>
      <c r="G165" s="452">
        <v>1750</v>
      </c>
      <c r="H165" s="452">
        <v>0</v>
      </c>
      <c r="I165" s="453">
        <v>0</v>
      </c>
      <c r="J165" s="423"/>
      <c r="K165" s="423"/>
      <c r="L165" s="423"/>
      <c r="M165" s="423"/>
    </row>
    <row r="166" spans="1:13" ht="43.5">
      <c r="A166" s="454">
        <v>6</v>
      </c>
      <c r="B166" s="455" t="s">
        <v>807</v>
      </c>
      <c r="C166" s="456">
        <v>905</v>
      </c>
      <c r="D166" s="457">
        <v>0</v>
      </c>
      <c r="E166" s="458">
        <v>0</v>
      </c>
      <c r="F166" s="459">
        <v>0</v>
      </c>
      <c r="G166" s="460">
        <v>5136455.679819994</v>
      </c>
      <c r="H166" s="460">
        <v>2107107.275860001</v>
      </c>
      <c r="I166" s="461">
        <v>342399.9311599999</v>
      </c>
      <c r="J166" s="423"/>
      <c r="K166" s="423"/>
      <c r="L166" s="423"/>
      <c r="M166" s="423"/>
    </row>
    <row r="167" spans="1:13" ht="60">
      <c r="A167" s="446"/>
      <c r="B167" s="447" t="s">
        <v>1060</v>
      </c>
      <c r="C167" s="448">
        <v>905</v>
      </c>
      <c r="D167" s="449">
        <v>104</v>
      </c>
      <c r="E167" s="450">
        <v>0</v>
      </c>
      <c r="F167" s="451">
        <v>0</v>
      </c>
      <c r="G167" s="452">
        <v>84014.96029999998</v>
      </c>
      <c r="H167" s="452">
        <v>59753.07804</v>
      </c>
      <c r="I167" s="453">
        <v>0</v>
      </c>
      <c r="J167" s="423"/>
      <c r="K167" s="423"/>
      <c r="L167" s="423"/>
      <c r="M167" s="423"/>
    </row>
    <row r="168" spans="1:13" ht="30">
      <c r="A168" s="446"/>
      <c r="B168" s="447" t="s">
        <v>229</v>
      </c>
      <c r="C168" s="448">
        <v>905</v>
      </c>
      <c r="D168" s="449">
        <v>104</v>
      </c>
      <c r="E168" s="450">
        <v>20000</v>
      </c>
      <c r="F168" s="451">
        <v>0</v>
      </c>
      <c r="G168" s="452">
        <v>84014.96029999998</v>
      </c>
      <c r="H168" s="452">
        <v>59753.07804</v>
      </c>
      <c r="I168" s="453">
        <v>0</v>
      </c>
      <c r="J168" s="423"/>
      <c r="K168" s="423"/>
      <c r="L168" s="423"/>
      <c r="M168" s="423"/>
    </row>
    <row r="169" spans="1:13" ht="15">
      <c r="A169" s="446"/>
      <c r="B169" s="447" t="s">
        <v>230</v>
      </c>
      <c r="C169" s="448">
        <v>905</v>
      </c>
      <c r="D169" s="449">
        <v>104</v>
      </c>
      <c r="E169" s="450">
        <v>20400</v>
      </c>
      <c r="F169" s="451">
        <v>0</v>
      </c>
      <c r="G169" s="452">
        <v>84014.96029999998</v>
      </c>
      <c r="H169" s="452">
        <v>59753.07804</v>
      </c>
      <c r="I169" s="453">
        <v>0</v>
      </c>
      <c r="J169" s="423"/>
      <c r="K169" s="423"/>
      <c r="L169" s="423"/>
      <c r="M169" s="423"/>
    </row>
    <row r="170" spans="1:13" ht="30">
      <c r="A170" s="446"/>
      <c r="B170" s="447" t="s">
        <v>232</v>
      </c>
      <c r="C170" s="448">
        <v>905</v>
      </c>
      <c r="D170" s="449">
        <v>104</v>
      </c>
      <c r="E170" s="450">
        <v>20400</v>
      </c>
      <c r="F170" s="451" t="s">
        <v>233</v>
      </c>
      <c r="G170" s="452">
        <v>56079.6313</v>
      </c>
      <c r="H170" s="452">
        <v>41983</v>
      </c>
      <c r="I170" s="453">
        <v>0</v>
      </c>
      <c r="J170" s="423"/>
      <c r="K170" s="423"/>
      <c r="L170" s="423"/>
      <c r="M170" s="423"/>
    </row>
    <row r="171" spans="1:13" ht="60">
      <c r="A171" s="446"/>
      <c r="B171" s="447" t="s">
        <v>237</v>
      </c>
      <c r="C171" s="448">
        <v>905</v>
      </c>
      <c r="D171" s="449">
        <v>104</v>
      </c>
      <c r="E171" s="450">
        <v>20409</v>
      </c>
      <c r="F171" s="451">
        <v>0</v>
      </c>
      <c r="G171" s="452">
        <v>5248</v>
      </c>
      <c r="H171" s="452">
        <v>3302.32458</v>
      </c>
      <c r="I171" s="453">
        <v>0</v>
      </c>
      <c r="J171" s="423"/>
      <c r="K171" s="423"/>
      <c r="L171" s="423"/>
      <c r="M171" s="423"/>
    </row>
    <row r="172" spans="1:13" ht="30">
      <c r="A172" s="446"/>
      <c r="B172" s="447" t="s">
        <v>232</v>
      </c>
      <c r="C172" s="448">
        <v>905</v>
      </c>
      <c r="D172" s="449">
        <v>104</v>
      </c>
      <c r="E172" s="450">
        <v>20409</v>
      </c>
      <c r="F172" s="451" t="s">
        <v>233</v>
      </c>
      <c r="G172" s="452">
        <v>5248</v>
      </c>
      <c r="H172" s="452">
        <v>3302.32458</v>
      </c>
      <c r="I172" s="453">
        <v>0</v>
      </c>
      <c r="J172" s="423"/>
      <c r="K172" s="423"/>
      <c r="L172" s="423"/>
      <c r="M172" s="423"/>
    </row>
    <row r="173" spans="1:13" ht="60">
      <c r="A173" s="446"/>
      <c r="B173" s="447" t="s">
        <v>238</v>
      </c>
      <c r="C173" s="448">
        <v>905</v>
      </c>
      <c r="D173" s="449">
        <v>104</v>
      </c>
      <c r="E173" s="450">
        <v>20412</v>
      </c>
      <c r="F173" s="451">
        <v>0</v>
      </c>
      <c r="G173" s="452">
        <v>9068</v>
      </c>
      <c r="H173" s="452">
        <v>5314.79905</v>
      </c>
      <c r="I173" s="453">
        <v>0</v>
      </c>
      <c r="J173" s="423"/>
      <c r="K173" s="423"/>
      <c r="L173" s="423"/>
      <c r="M173" s="423"/>
    </row>
    <row r="174" spans="1:13" ht="30">
      <c r="A174" s="446"/>
      <c r="B174" s="447" t="s">
        <v>232</v>
      </c>
      <c r="C174" s="448">
        <v>905</v>
      </c>
      <c r="D174" s="449">
        <v>104</v>
      </c>
      <c r="E174" s="450">
        <v>20412</v>
      </c>
      <c r="F174" s="451" t="s">
        <v>233</v>
      </c>
      <c r="G174" s="452">
        <v>9068</v>
      </c>
      <c r="H174" s="452">
        <v>5314.79905</v>
      </c>
      <c r="I174" s="453">
        <v>0</v>
      </c>
      <c r="J174" s="423"/>
      <c r="K174" s="423"/>
      <c r="L174" s="423"/>
      <c r="M174" s="423"/>
    </row>
    <row r="175" spans="1:13" ht="60">
      <c r="A175" s="446"/>
      <c r="B175" s="447" t="s">
        <v>239</v>
      </c>
      <c r="C175" s="448">
        <v>905</v>
      </c>
      <c r="D175" s="449">
        <v>104</v>
      </c>
      <c r="E175" s="450">
        <v>20419</v>
      </c>
      <c r="F175" s="451">
        <v>0</v>
      </c>
      <c r="G175" s="452">
        <v>11369.329</v>
      </c>
      <c r="H175" s="452">
        <v>7441.71522</v>
      </c>
      <c r="I175" s="453">
        <v>0</v>
      </c>
      <c r="J175" s="423"/>
      <c r="K175" s="423"/>
      <c r="L175" s="423"/>
      <c r="M175" s="423"/>
    </row>
    <row r="176" spans="1:13" ht="30">
      <c r="A176" s="446"/>
      <c r="B176" s="447" t="s">
        <v>232</v>
      </c>
      <c r="C176" s="448">
        <v>905</v>
      </c>
      <c r="D176" s="449">
        <v>104</v>
      </c>
      <c r="E176" s="450">
        <v>20419</v>
      </c>
      <c r="F176" s="451" t="s">
        <v>233</v>
      </c>
      <c r="G176" s="452">
        <v>11369.329</v>
      </c>
      <c r="H176" s="452">
        <v>7441.71522</v>
      </c>
      <c r="I176" s="453">
        <v>0</v>
      </c>
      <c r="J176" s="423"/>
      <c r="K176" s="423"/>
      <c r="L176" s="423"/>
      <c r="M176" s="423"/>
    </row>
    <row r="177" spans="1:13" ht="60">
      <c r="A177" s="446"/>
      <c r="B177" s="447" t="s">
        <v>240</v>
      </c>
      <c r="C177" s="448">
        <v>905</v>
      </c>
      <c r="D177" s="449">
        <v>104</v>
      </c>
      <c r="E177" s="450">
        <v>20424</v>
      </c>
      <c r="F177" s="451">
        <v>0</v>
      </c>
      <c r="G177" s="452">
        <v>2250</v>
      </c>
      <c r="H177" s="452">
        <v>1711.23919</v>
      </c>
      <c r="I177" s="453">
        <v>0</v>
      </c>
      <c r="J177" s="423"/>
      <c r="K177" s="423"/>
      <c r="L177" s="423"/>
      <c r="M177" s="423"/>
    </row>
    <row r="178" spans="1:13" ht="30">
      <c r="A178" s="446"/>
      <c r="B178" s="447" t="s">
        <v>232</v>
      </c>
      <c r="C178" s="448">
        <v>905</v>
      </c>
      <c r="D178" s="449">
        <v>104</v>
      </c>
      <c r="E178" s="450">
        <v>20424</v>
      </c>
      <c r="F178" s="451" t="s">
        <v>233</v>
      </c>
      <c r="G178" s="452">
        <v>2250</v>
      </c>
      <c r="H178" s="452">
        <v>1711.23919</v>
      </c>
      <c r="I178" s="453">
        <v>0</v>
      </c>
      <c r="J178" s="423"/>
      <c r="K178" s="423"/>
      <c r="L178" s="423"/>
      <c r="M178" s="423"/>
    </row>
    <row r="179" spans="1:13" ht="15">
      <c r="A179" s="446"/>
      <c r="B179" s="447" t="s">
        <v>1063</v>
      </c>
      <c r="C179" s="448">
        <v>905</v>
      </c>
      <c r="D179" s="449">
        <v>113</v>
      </c>
      <c r="E179" s="450">
        <v>0</v>
      </c>
      <c r="F179" s="451">
        <v>0</v>
      </c>
      <c r="G179" s="452">
        <v>10203.42816</v>
      </c>
      <c r="H179" s="452">
        <v>6397.5728</v>
      </c>
      <c r="I179" s="453">
        <v>0</v>
      </c>
      <c r="J179" s="423"/>
      <c r="K179" s="423"/>
      <c r="L179" s="423"/>
      <c r="M179" s="423"/>
    </row>
    <row r="180" spans="1:13" ht="30">
      <c r="A180" s="446"/>
      <c r="B180" s="447" t="s">
        <v>222</v>
      </c>
      <c r="C180" s="448">
        <v>905</v>
      </c>
      <c r="D180" s="449">
        <v>113</v>
      </c>
      <c r="E180" s="450">
        <v>930000</v>
      </c>
      <c r="F180" s="451">
        <v>0</v>
      </c>
      <c r="G180" s="452">
        <v>10203.42816</v>
      </c>
      <c r="H180" s="452">
        <v>6397.5728</v>
      </c>
      <c r="I180" s="453">
        <v>0</v>
      </c>
      <c r="J180" s="423"/>
      <c r="K180" s="423"/>
      <c r="L180" s="423"/>
      <c r="M180" s="423"/>
    </row>
    <row r="181" spans="1:13" ht="30">
      <c r="A181" s="446"/>
      <c r="B181" s="447" t="s">
        <v>193</v>
      </c>
      <c r="C181" s="448">
        <v>905</v>
      </c>
      <c r="D181" s="449">
        <v>113</v>
      </c>
      <c r="E181" s="450">
        <v>939900</v>
      </c>
      <c r="F181" s="451">
        <v>0</v>
      </c>
      <c r="G181" s="452">
        <v>10203.42816</v>
      </c>
      <c r="H181" s="452">
        <v>6397.5728</v>
      </c>
      <c r="I181" s="453">
        <v>0</v>
      </c>
      <c r="J181" s="423"/>
      <c r="K181" s="423"/>
      <c r="L181" s="423"/>
      <c r="M181" s="423"/>
    </row>
    <row r="182" spans="1:13" ht="30">
      <c r="A182" s="446"/>
      <c r="B182" s="447" t="s">
        <v>279</v>
      </c>
      <c r="C182" s="448">
        <v>905</v>
      </c>
      <c r="D182" s="449">
        <v>113</v>
      </c>
      <c r="E182" s="450">
        <v>939905</v>
      </c>
      <c r="F182" s="451">
        <v>0</v>
      </c>
      <c r="G182" s="452">
        <v>10203.42816</v>
      </c>
      <c r="H182" s="452">
        <v>6397.5728</v>
      </c>
      <c r="I182" s="453">
        <v>0</v>
      </c>
      <c r="J182" s="423"/>
      <c r="K182" s="423"/>
      <c r="L182" s="423"/>
      <c r="M182" s="423"/>
    </row>
    <row r="183" spans="1:13" ht="30">
      <c r="A183" s="446"/>
      <c r="B183" s="447" t="s">
        <v>232</v>
      </c>
      <c r="C183" s="448">
        <v>905</v>
      </c>
      <c r="D183" s="449">
        <v>113</v>
      </c>
      <c r="E183" s="450">
        <v>939905</v>
      </c>
      <c r="F183" s="451" t="s">
        <v>233</v>
      </c>
      <c r="G183" s="452">
        <v>10203.42816</v>
      </c>
      <c r="H183" s="452">
        <v>6397.5728</v>
      </c>
      <c r="I183" s="453">
        <v>0</v>
      </c>
      <c r="J183" s="423"/>
      <c r="K183" s="423"/>
      <c r="L183" s="423"/>
      <c r="M183" s="423"/>
    </row>
    <row r="184" spans="1:13" ht="45">
      <c r="A184" s="446"/>
      <c r="B184" s="447" t="s">
        <v>1066</v>
      </c>
      <c r="C184" s="448">
        <v>905</v>
      </c>
      <c r="D184" s="449">
        <v>314</v>
      </c>
      <c r="E184" s="450">
        <v>0</v>
      </c>
      <c r="F184" s="451">
        <v>0</v>
      </c>
      <c r="G184" s="452">
        <v>1450</v>
      </c>
      <c r="H184" s="452">
        <v>0</v>
      </c>
      <c r="I184" s="453">
        <v>0</v>
      </c>
      <c r="J184" s="423"/>
      <c r="K184" s="423"/>
      <c r="L184" s="423"/>
      <c r="M184" s="423"/>
    </row>
    <row r="185" spans="1:13" ht="30">
      <c r="A185" s="446"/>
      <c r="B185" s="447" t="s">
        <v>268</v>
      </c>
      <c r="C185" s="448">
        <v>905</v>
      </c>
      <c r="D185" s="449">
        <v>314</v>
      </c>
      <c r="E185" s="450">
        <v>7950000</v>
      </c>
      <c r="F185" s="451">
        <v>0</v>
      </c>
      <c r="G185" s="452">
        <v>1450</v>
      </c>
      <c r="H185" s="452">
        <v>0</v>
      </c>
      <c r="I185" s="453">
        <v>0</v>
      </c>
      <c r="J185" s="423"/>
      <c r="K185" s="423"/>
      <c r="L185" s="423"/>
      <c r="M185" s="423"/>
    </row>
    <row r="186" spans="1:13" ht="30">
      <c r="A186" s="446"/>
      <c r="B186" s="447" t="s">
        <v>268</v>
      </c>
      <c r="C186" s="448">
        <v>905</v>
      </c>
      <c r="D186" s="449">
        <v>314</v>
      </c>
      <c r="E186" s="450">
        <v>7950000</v>
      </c>
      <c r="F186" s="451">
        <v>0</v>
      </c>
      <c r="G186" s="452">
        <v>1450</v>
      </c>
      <c r="H186" s="452">
        <v>0</v>
      </c>
      <c r="I186" s="453">
        <v>0</v>
      </c>
      <c r="J186" s="423"/>
      <c r="K186" s="423"/>
      <c r="L186" s="423"/>
      <c r="M186" s="423"/>
    </row>
    <row r="187" spans="1:13" ht="105">
      <c r="A187" s="446"/>
      <c r="B187" s="447" t="s">
        <v>280</v>
      </c>
      <c r="C187" s="448">
        <v>905</v>
      </c>
      <c r="D187" s="449">
        <v>314</v>
      </c>
      <c r="E187" s="450">
        <v>7950013</v>
      </c>
      <c r="F187" s="451">
        <v>0</v>
      </c>
      <c r="G187" s="452">
        <v>1450</v>
      </c>
      <c r="H187" s="452">
        <v>0</v>
      </c>
      <c r="I187" s="453">
        <v>0</v>
      </c>
      <c r="J187" s="423"/>
      <c r="K187" s="423"/>
      <c r="L187" s="423"/>
      <c r="M187" s="423"/>
    </row>
    <row r="188" spans="1:13" ht="30">
      <c r="A188" s="446"/>
      <c r="B188" s="447" t="s">
        <v>232</v>
      </c>
      <c r="C188" s="448">
        <v>905</v>
      </c>
      <c r="D188" s="449">
        <v>314</v>
      </c>
      <c r="E188" s="450">
        <v>7950013</v>
      </c>
      <c r="F188" s="451" t="s">
        <v>233</v>
      </c>
      <c r="G188" s="452">
        <v>1450</v>
      </c>
      <c r="H188" s="452">
        <v>0</v>
      </c>
      <c r="I188" s="453">
        <v>0</v>
      </c>
      <c r="J188" s="423"/>
      <c r="K188" s="423"/>
      <c r="L188" s="423"/>
      <c r="M188" s="423"/>
    </row>
    <row r="189" spans="1:13" ht="15">
      <c r="A189" s="446"/>
      <c r="B189" s="447" t="s">
        <v>1076</v>
      </c>
      <c r="C189" s="448">
        <v>905</v>
      </c>
      <c r="D189" s="449">
        <v>701</v>
      </c>
      <c r="E189" s="450">
        <v>0</v>
      </c>
      <c r="F189" s="451">
        <v>0</v>
      </c>
      <c r="G189" s="452">
        <v>1192289.2387599999</v>
      </c>
      <c r="H189" s="452">
        <v>471610.54127</v>
      </c>
      <c r="I189" s="453">
        <v>95358.08494</v>
      </c>
      <c r="J189" s="423"/>
      <c r="K189" s="423"/>
      <c r="L189" s="423"/>
      <c r="M189" s="423"/>
    </row>
    <row r="190" spans="1:13" ht="15">
      <c r="A190" s="446"/>
      <c r="B190" s="447" t="s">
        <v>1115</v>
      </c>
      <c r="C190" s="448">
        <v>905</v>
      </c>
      <c r="D190" s="449">
        <v>701</v>
      </c>
      <c r="E190" s="450">
        <v>4200000</v>
      </c>
      <c r="F190" s="451">
        <v>0</v>
      </c>
      <c r="G190" s="452">
        <v>1179324.9003199998</v>
      </c>
      <c r="H190" s="452">
        <v>471610.54127</v>
      </c>
      <c r="I190" s="453">
        <v>95358.08494</v>
      </c>
      <c r="J190" s="423"/>
      <c r="K190" s="423"/>
      <c r="L190" s="423"/>
      <c r="M190" s="423"/>
    </row>
    <row r="191" spans="1:13" ht="30">
      <c r="A191" s="446"/>
      <c r="B191" s="447" t="s">
        <v>193</v>
      </c>
      <c r="C191" s="448">
        <v>905</v>
      </c>
      <c r="D191" s="449">
        <v>701</v>
      </c>
      <c r="E191" s="450">
        <v>4209900</v>
      </c>
      <c r="F191" s="451">
        <v>0</v>
      </c>
      <c r="G191" s="452">
        <v>1179324.9003199998</v>
      </c>
      <c r="H191" s="452">
        <v>471610.54127</v>
      </c>
      <c r="I191" s="453">
        <v>95358.08494</v>
      </c>
      <c r="J191" s="423"/>
      <c r="K191" s="423"/>
      <c r="L191" s="423"/>
      <c r="M191" s="423"/>
    </row>
    <row r="192" spans="1:13" ht="30">
      <c r="A192" s="446"/>
      <c r="B192" s="447" t="s">
        <v>194</v>
      </c>
      <c r="C192" s="448">
        <v>905</v>
      </c>
      <c r="D192" s="449">
        <v>701</v>
      </c>
      <c r="E192" s="450">
        <v>4209900</v>
      </c>
      <c r="F192" s="451" t="s">
        <v>195</v>
      </c>
      <c r="G192" s="452">
        <v>1177805.13032</v>
      </c>
      <c r="H192" s="452">
        <v>470612.04186</v>
      </c>
      <c r="I192" s="453">
        <v>95358.08494</v>
      </c>
      <c r="J192" s="423"/>
      <c r="K192" s="423"/>
      <c r="L192" s="423"/>
      <c r="M192" s="423"/>
    </row>
    <row r="193" spans="1:13" ht="105">
      <c r="A193" s="446"/>
      <c r="B193" s="447" t="s">
        <v>1311</v>
      </c>
      <c r="C193" s="448">
        <v>905</v>
      </c>
      <c r="D193" s="449">
        <v>701</v>
      </c>
      <c r="E193" s="450">
        <v>4209902</v>
      </c>
      <c r="F193" s="451">
        <v>0</v>
      </c>
      <c r="G193" s="452">
        <v>1519.77</v>
      </c>
      <c r="H193" s="452">
        <v>998.49941</v>
      </c>
      <c r="I193" s="453">
        <v>0</v>
      </c>
      <c r="J193" s="423"/>
      <c r="K193" s="423"/>
      <c r="L193" s="423"/>
      <c r="M193" s="423"/>
    </row>
    <row r="194" spans="1:13" ht="30">
      <c r="A194" s="446"/>
      <c r="B194" s="447" t="s">
        <v>194</v>
      </c>
      <c r="C194" s="448">
        <v>905</v>
      </c>
      <c r="D194" s="449">
        <v>701</v>
      </c>
      <c r="E194" s="450">
        <v>4209902</v>
      </c>
      <c r="F194" s="451" t="s">
        <v>195</v>
      </c>
      <c r="G194" s="452">
        <v>1519.77</v>
      </c>
      <c r="H194" s="452">
        <v>998.49941</v>
      </c>
      <c r="I194" s="453">
        <v>0</v>
      </c>
      <c r="J194" s="423"/>
      <c r="K194" s="423"/>
      <c r="L194" s="423"/>
      <c r="M194" s="423"/>
    </row>
    <row r="195" spans="1:13" ht="30">
      <c r="A195" s="446"/>
      <c r="B195" s="447" t="s">
        <v>268</v>
      </c>
      <c r="C195" s="448">
        <v>905</v>
      </c>
      <c r="D195" s="449">
        <v>701</v>
      </c>
      <c r="E195" s="450">
        <v>7950000</v>
      </c>
      <c r="F195" s="451">
        <v>0</v>
      </c>
      <c r="G195" s="452">
        <v>12964.33844</v>
      </c>
      <c r="H195" s="452">
        <v>0</v>
      </c>
      <c r="I195" s="453">
        <v>0</v>
      </c>
      <c r="J195" s="423"/>
      <c r="K195" s="423"/>
      <c r="L195" s="423"/>
      <c r="M195" s="423"/>
    </row>
    <row r="196" spans="1:13" ht="30">
      <c r="A196" s="446"/>
      <c r="B196" s="447" t="s">
        <v>268</v>
      </c>
      <c r="C196" s="448">
        <v>905</v>
      </c>
      <c r="D196" s="449">
        <v>701</v>
      </c>
      <c r="E196" s="450">
        <v>7950000</v>
      </c>
      <c r="F196" s="451">
        <v>0</v>
      </c>
      <c r="G196" s="452">
        <v>12964.33844</v>
      </c>
      <c r="H196" s="452">
        <v>0</v>
      </c>
      <c r="I196" s="453">
        <v>0</v>
      </c>
      <c r="J196" s="423"/>
      <c r="K196" s="423"/>
      <c r="L196" s="423"/>
      <c r="M196" s="423"/>
    </row>
    <row r="197" spans="1:13" ht="105">
      <c r="A197" s="446"/>
      <c r="B197" s="447" t="s">
        <v>281</v>
      </c>
      <c r="C197" s="448">
        <v>905</v>
      </c>
      <c r="D197" s="449">
        <v>701</v>
      </c>
      <c r="E197" s="450">
        <v>7950043</v>
      </c>
      <c r="F197" s="451">
        <v>0</v>
      </c>
      <c r="G197" s="452">
        <v>12194.33844</v>
      </c>
      <c r="H197" s="452">
        <v>0</v>
      </c>
      <c r="I197" s="453">
        <v>0</v>
      </c>
      <c r="J197" s="423"/>
      <c r="K197" s="423"/>
      <c r="L197" s="423"/>
      <c r="M197" s="423"/>
    </row>
    <row r="198" spans="1:13" ht="30">
      <c r="A198" s="446"/>
      <c r="B198" s="447" t="s">
        <v>232</v>
      </c>
      <c r="C198" s="448">
        <v>905</v>
      </c>
      <c r="D198" s="449">
        <v>701</v>
      </c>
      <c r="E198" s="450">
        <v>7950043</v>
      </c>
      <c r="F198" s="451" t="s">
        <v>233</v>
      </c>
      <c r="G198" s="452">
        <v>12194.33844</v>
      </c>
      <c r="H198" s="452">
        <v>0</v>
      </c>
      <c r="I198" s="453">
        <v>0</v>
      </c>
      <c r="J198" s="423"/>
      <c r="K198" s="423"/>
      <c r="L198" s="423"/>
      <c r="M198" s="423"/>
    </row>
    <row r="199" spans="1:13" ht="90">
      <c r="A199" s="446"/>
      <c r="B199" s="447" t="s">
        <v>274</v>
      </c>
      <c r="C199" s="448">
        <v>905</v>
      </c>
      <c r="D199" s="449">
        <v>701</v>
      </c>
      <c r="E199" s="450">
        <v>7950047</v>
      </c>
      <c r="F199" s="451">
        <v>0</v>
      </c>
      <c r="G199" s="452">
        <v>770</v>
      </c>
      <c r="H199" s="452">
        <v>0</v>
      </c>
      <c r="I199" s="453">
        <v>0</v>
      </c>
      <c r="J199" s="423"/>
      <c r="K199" s="423"/>
      <c r="L199" s="423"/>
      <c r="M199" s="423"/>
    </row>
    <row r="200" spans="1:13" ht="30">
      <c r="A200" s="446"/>
      <c r="B200" s="447" t="s">
        <v>232</v>
      </c>
      <c r="C200" s="448">
        <v>905</v>
      </c>
      <c r="D200" s="449">
        <v>701</v>
      </c>
      <c r="E200" s="450">
        <v>7950047</v>
      </c>
      <c r="F200" s="451" t="s">
        <v>233</v>
      </c>
      <c r="G200" s="452">
        <v>770</v>
      </c>
      <c r="H200" s="452">
        <v>0</v>
      </c>
      <c r="I200" s="453">
        <v>0</v>
      </c>
      <c r="J200" s="423"/>
      <c r="K200" s="423"/>
      <c r="L200" s="423"/>
      <c r="M200" s="423"/>
    </row>
    <row r="201" spans="1:13" ht="15">
      <c r="A201" s="446"/>
      <c r="B201" s="447" t="s">
        <v>1077</v>
      </c>
      <c r="C201" s="448">
        <v>905</v>
      </c>
      <c r="D201" s="449">
        <v>702</v>
      </c>
      <c r="E201" s="450">
        <v>0</v>
      </c>
      <c r="F201" s="451">
        <v>0</v>
      </c>
      <c r="G201" s="452">
        <v>1903956.0519900005</v>
      </c>
      <c r="H201" s="452">
        <v>973306.0398299999</v>
      </c>
      <c r="I201" s="453">
        <v>166797.33523000003</v>
      </c>
      <c r="J201" s="423"/>
      <c r="K201" s="423"/>
      <c r="L201" s="423"/>
      <c r="M201" s="423"/>
    </row>
    <row r="202" spans="1:13" ht="30">
      <c r="A202" s="446"/>
      <c r="B202" s="447" t="s">
        <v>196</v>
      </c>
      <c r="C202" s="448">
        <v>905</v>
      </c>
      <c r="D202" s="449">
        <v>702</v>
      </c>
      <c r="E202" s="450">
        <v>4210000</v>
      </c>
      <c r="F202" s="451">
        <v>0</v>
      </c>
      <c r="G202" s="452">
        <v>1364957.31491</v>
      </c>
      <c r="H202" s="452">
        <v>668464.86283</v>
      </c>
      <c r="I202" s="453">
        <v>140958.50423000002</v>
      </c>
      <c r="J202" s="423"/>
      <c r="K202" s="423"/>
      <c r="L202" s="423"/>
      <c r="M202" s="423"/>
    </row>
    <row r="203" spans="1:13" ht="30">
      <c r="A203" s="446"/>
      <c r="B203" s="447" t="s">
        <v>193</v>
      </c>
      <c r="C203" s="448">
        <v>905</v>
      </c>
      <c r="D203" s="449">
        <v>702</v>
      </c>
      <c r="E203" s="450">
        <v>4219900</v>
      </c>
      <c r="F203" s="451">
        <v>0</v>
      </c>
      <c r="G203" s="452">
        <v>1364957.31491</v>
      </c>
      <c r="H203" s="452">
        <v>668464.86283</v>
      </c>
      <c r="I203" s="453">
        <v>140958.50423000002</v>
      </c>
      <c r="J203" s="423"/>
      <c r="K203" s="423"/>
      <c r="L203" s="423"/>
      <c r="M203" s="423"/>
    </row>
    <row r="204" spans="1:13" ht="30">
      <c r="A204" s="446"/>
      <c r="B204" s="447" t="s">
        <v>194</v>
      </c>
      <c r="C204" s="448">
        <v>905</v>
      </c>
      <c r="D204" s="449">
        <v>702</v>
      </c>
      <c r="E204" s="450">
        <v>4219900</v>
      </c>
      <c r="F204" s="451" t="s">
        <v>195</v>
      </c>
      <c r="G204" s="452">
        <v>388910.11491000024</v>
      </c>
      <c r="H204" s="452">
        <v>6898.9</v>
      </c>
      <c r="I204" s="453">
        <v>140958.50423000002</v>
      </c>
      <c r="J204" s="423"/>
      <c r="K204" s="423"/>
      <c r="L204" s="423"/>
      <c r="M204" s="423"/>
    </row>
    <row r="205" spans="1:13" ht="105">
      <c r="A205" s="446"/>
      <c r="B205" s="447" t="s">
        <v>1312</v>
      </c>
      <c r="C205" s="448">
        <v>905</v>
      </c>
      <c r="D205" s="449">
        <v>702</v>
      </c>
      <c r="E205" s="450">
        <v>4219902</v>
      </c>
      <c r="F205" s="451">
        <v>0</v>
      </c>
      <c r="G205" s="452">
        <v>976047.2000000002</v>
      </c>
      <c r="H205" s="452">
        <v>661565.96283</v>
      </c>
      <c r="I205" s="453">
        <v>0</v>
      </c>
      <c r="J205" s="423"/>
      <c r="K205" s="423"/>
      <c r="L205" s="423"/>
      <c r="M205" s="423"/>
    </row>
    <row r="206" spans="1:13" ht="30">
      <c r="A206" s="446"/>
      <c r="B206" s="447" t="s">
        <v>194</v>
      </c>
      <c r="C206" s="448">
        <v>905</v>
      </c>
      <c r="D206" s="449">
        <v>702</v>
      </c>
      <c r="E206" s="450">
        <v>4219902</v>
      </c>
      <c r="F206" s="451" t="s">
        <v>195</v>
      </c>
      <c r="G206" s="452">
        <v>976047.2000000002</v>
      </c>
      <c r="H206" s="452">
        <v>661565.96283</v>
      </c>
      <c r="I206" s="453">
        <v>0</v>
      </c>
      <c r="J206" s="423"/>
      <c r="K206" s="423"/>
      <c r="L206" s="423"/>
      <c r="M206" s="423"/>
    </row>
    <row r="207" spans="1:13" ht="15">
      <c r="A207" s="446"/>
      <c r="B207" s="447" t="s">
        <v>197</v>
      </c>
      <c r="C207" s="448">
        <v>905</v>
      </c>
      <c r="D207" s="449">
        <v>702</v>
      </c>
      <c r="E207" s="450">
        <v>4230000</v>
      </c>
      <c r="F207" s="451">
        <v>0</v>
      </c>
      <c r="G207" s="452">
        <v>275002.2890800001</v>
      </c>
      <c r="H207" s="452">
        <v>174148.8</v>
      </c>
      <c r="I207" s="453">
        <v>11910.131000000001</v>
      </c>
      <c r="J207" s="423"/>
      <c r="K207" s="423"/>
      <c r="L207" s="423"/>
      <c r="M207" s="423"/>
    </row>
    <row r="208" spans="1:13" ht="30">
      <c r="A208" s="446"/>
      <c r="B208" s="447" t="s">
        <v>193</v>
      </c>
      <c r="C208" s="448">
        <v>905</v>
      </c>
      <c r="D208" s="449">
        <v>702</v>
      </c>
      <c r="E208" s="450">
        <v>4239900</v>
      </c>
      <c r="F208" s="451">
        <v>0</v>
      </c>
      <c r="G208" s="452">
        <v>275002.2890800001</v>
      </c>
      <c r="H208" s="452">
        <v>174148.8</v>
      </c>
      <c r="I208" s="453">
        <v>11910.131000000001</v>
      </c>
      <c r="J208" s="423"/>
      <c r="K208" s="423"/>
      <c r="L208" s="423"/>
      <c r="M208" s="423"/>
    </row>
    <row r="209" spans="1:13" ht="30">
      <c r="A209" s="446"/>
      <c r="B209" s="447" t="s">
        <v>198</v>
      </c>
      <c r="C209" s="448">
        <v>905</v>
      </c>
      <c r="D209" s="449">
        <v>702</v>
      </c>
      <c r="E209" s="450">
        <v>4239901</v>
      </c>
      <c r="F209" s="451">
        <v>0</v>
      </c>
      <c r="G209" s="452">
        <v>111225.87097000002</v>
      </c>
      <c r="H209" s="452">
        <v>70825.52</v>
      </c>
      <c r="I209" s="453">
        <v>4246.351</v>
      </c>
      <c r="J209" s="423"/>
      <c r="K209" s="423"/>
      <c r="L209" s="423"/>
      <c r="M209" s="423"/>
    </row>
    <row r="210" spans="1:13" ht="30">
      <c r="A210" s="446"/>
      <c r="B210" s="447" t="s">
        <v>194</v>
      </c>
      <c r="C210" s="448">
        <v>905</v>
      </c>
      <c r="D210" s="449">
        <v>702</v>
      </c>
      <c r="E210" s="450">
        <v>4239901</v>
      </c>
      <c r="F210" s="451" t="s">
        <v>195</v>
      </c>
      <c r="G210" s="452">
        <v>111225.87097000002</v>
      </c>
      <c r="H210" s="452">
        <v>70825.52</v>
      </c>
      <c r="I210" s="453">
        <v>4246.351</v>
      </c>
      <c r="J210" s="423"/>
      <c r="K210" s="423"/>
      <c r="L210" s="423"/>
      <c r="M210" s="423"/>
    </row>
    <row r="211" spans="1:13" ht="30">
      <c r="A211" s="446"/>
      <c r="B211" s="447" t="s">
        <v>199</v>
      </c>
      <c r="C211" s="448">
        <v>905</v>
      </c>
      <c r="D211" s="449">
        <v>702</v>
      </c>
      <c r="E211" s="450">
        <v>4239902</v>
      </c>
      <c r="F211" s="451">
        <v>0</v>
      </c>
      <c r="G211" s="452">
        <v>163362.18811</v>
      </c>
      <c r="H211" s="452">
        <v>103014.4</v>
      </c>
      <c r="I211" s="453">
        <v>7663.78</v>
      </c>
      <c r="J211" s="423"/>
      <c r="K211" s="423"/>
      <c r="L211" s="423"/>
      <c r="M211" s="423"/>
    </row>
    <row r="212" spans="1:13" ht="30">
      <c r="A212" s="446"/>
      <c r="B212" s="447" t="s">
        <v>194</v>
      </c>
      <c r="C212" s="448">
        <v>905</v>
      </c>
      <c r="D212" s="449">
        <v>702</v>
      </c>
      <c r="E212" s="450">
        <v>4239902</v>
      </c>
      <c r="F212" s="451" t="s">
        <v>195</v>
      </c>
      <c r="G212" s="452">
        <v>163362.18811</v>
      </c>
      <c r="H212" s="452">
        <v>103014.4</v>
      </c>
      <c r="I212" s="453">
        <v>7663.78</v>
      </c>
      <c r="J212" s="423"/>
      <c r="K212" s="423"/>
      <c r="L212" s="423"/>
      <c r="M212" s="423"/>
    </row>
    <row r="213" spans="1:13" ht="105">
      <c r="A213" s="446"/>
      <c r="B213" s="447" t="s">
        <v>1313</v>
      </c>
      <c r="C213" s="448">
        <v>905</v>
      </c>
      <c r="D213" s="449">
        <v>702</v>
      </c>
      <c r="E213" s="450">
        <v>4239905</v>
      </c>
      <c r="F213" s="451">
        <v>0</v>
      </c>
      <c r="G213" s="452">
        <v>230</v>
      </c>
      <c r="H213" s="452">
        <v>171.6</v>
      </c>
      <c r="I213" s="453">
        <v>0</v>
      </c>
      <c r="J213" s="423"/>
      <c r="K213" s="423"/>
      <c r="L213" s="423"/>
      <c r="M213" s="423"/>
    </row>
    <row r="214" spans="1:13" ht="30">
      <c r="A214" s="446"/>
      <c r="B214" s="447" t="s">
        <v>194</v>
      </c>
      <c r="C214" s="448">
        <v>905</v>
      </c>
      <c r="D214" s="449">
        <v>702</v>
      </c>
      <c r="E214" s="450">
        <v>4239905</v>
      </c>
      <c r="F214" s="451" t="s">
        <v>195</v>
      </c>
      <c r="G214" s="452">
        <v>230</v>
      </c>
      <c r="H214" s="452">
        <v>171.6</v>
      </c>
      <c r="I214" s="453">
        <v>0</v>
      </c>
      <c r="J214" s="423"/>
      <c r="K214" s="423"/>
      <c r="L214" s="423"/>
      <c r="M214" s="423"/>
    </row>
    <row r="215" spans="1:13" ht="105">
      <c r="A215" s="446"/>
      <c r="B215" s="447" t="s">
        <v>1314</v>
      </c>
      <c r="C215" s="448">
        <v>905</v>
      </c>
      <c r="D215" s="449">
        <v>702</v>
      </c>
      <c r="E215" s="450">
        <v>4239906</v>
      </c>
      <c r="F215" s="451">
        <v>0</v>
      </c>
      <c r="G215" s="452">
        <v>184.23000000000002</v>
      </c>
      <c r="H215" s="452">
        <v>137.28</v>
      </c>
      <c r="I215" s="453">
        <v>0</v>
      </c>
      <c r="J215" s="423"/>
      <c r="K215" s="423"/>
      <c r="L215" s="423"/>
      <c r="M215" s="423"/>
    </row>
    <row r="216" spans="1:13" ht="30">
      <c r="A216" s="446"/>
      <c r="B216" s="447" t="s">
        <v>194</v>
      </c>
      <c r="C216" s="448">
        <v>905</v>
      </c>
      <c r="D216" s="449">
        <v>702</v>
      </c>
      <c r="E216" s="450">
        <v>4239906</v>
      </c>
      <c r="F216" s="451" t="s">
        <v>195</v>
      </c>
      <c r="G216" s="452">
        <v>184.23000000000002</v>
      </c>
      <c r="H216" s="452">
        <v>137.28</v>
      </c>
      <c r="I216" s="453">
        <v>0</v>
      </c>
      <c r="J216" s="423"/>
      <c r="K216" s="423"/>
      <c r="L216" s="423"/>
      <c r="M216" s="423"/>
    </row>
    <row r="217" spans="1:13" ht="15">
      <c r="A217" s="446"/>
      <c r="B217" s="447" t="s">
        <v>200</v>
      </c>
      <c r="C217" s="448">
        <v>905</v>
      </c>
      <c r="D217" s="449">
        <v>702</v>
      </c>
      <c r="E217" s="450">
        <v>4240000</v>
      </c>
      <c r="F217" s="451">
        <v>0</v>
      </c>
      <c r="G217" s="452">
        <v>156241.94600000003</v>
      </c>
      <c r="H217" s="452">
        <v>78999.585</v>
      </c>
      <c r="I217" s="453">
        <v>9514.09</v>
      </c>
      <c r="J217" s="423"/>
      <c r="K217" s="423"/>
      <c r="L217" s="423"/>
      <c r="M217" s="423"/>
    </row>
    <row r="218" spans="1:13" ht="30">
      <c r="A218" s="446"/>
      <c r="B218" s="447" t="s">
        <v>193</v>
      </c>
      <c r="C218" s="448">
        <v>905</v>
      </c>
      <c r="D218" s="449">
        <v>702</v>
      </c>
      <c r="E218" s="450">
        <v>4249900</v>
      </c>
      <c r="F218" s="451">
        <v>0</v>
      </c>
      <c r="G218" s="452">
        <v>156241.94600000003</v>
      </c>
      <c r="H218" s="452">
        <v>78999.585</v>
      </c>
      <c r="I218" s="453">
        <v>9514.09</v>
      </c>
      <c r="J218" s="423"/>
      <c r="K218" s="423"/>
      <c r="L218" s="423"/>
      <c r="M218" s="423"/>
    </row>
    <row r="219" spans="1:13" ht="30">
      <c r="A219" s="446"/>
      <c r="B219" s="447" t="s">
        <v>194</v>
      </c>
      <c r="C219" s="448">
        <v>905</v>
      </c>
      <c r="D219" s="449">
        <v>702</v>
      </c>
      <c r="E219" s="450">
        <v>4249900</v>
      </c>
      <c r="F219" s="451" t="s">
        <v>195</v>
      </c>
      <c r="G219" s="452">
        <v>550</v>
      </c>
      <c r="H219" s="452">
        <v>0</v>
      </c>
      <c r="I219" s="453">
        <v>0</v>
      </c>
      <c r="J219" s="423"/>
      <c r="K219" s="423"/>
      <c r="L219" s="423"/>
      <c r="M219" s="423"/>
    </row>
    <row r="220" spans="1:13" ht="105">
      <c r="A220" s="446"/>
      <c r="B220" s="447" t="s">
        <v>1315</v>
      </c>
      <c r="C220" s="448">
        <v>905</v>
      </c>
      <c r="D220" s="449">
        <v>702</v>
      </c>
      <c r="E220" s="450">
        <v>4249901</v>
      </c>
      <c r="F220" s="451">
        <v>0</v>
      </c>
      <c r="G220" s="452">
        <v>155691.94600000003</v>
      </c>
      <c r="H220" s="452">
        <v>78999.585</v>
      </c>
      <c r="I220" s="453">
        <v>9514.09</v>
      </c>
      <c r="J220" s="423"/>
      <c r="K220" s="423"/>
      <c r="L220" s="423"/>
      <c r="M220" s="423"/>
    </row>
    <row r="221" spans="1:13" ht="30">
      <c r="A221" s="446"/>
      <c r="B221" s="447" t="s">
        <v>194</v>
      </c>
      <c r="C221" s="448">
        <v>905</v>
      </c>
      <c r="D221" s="449">
        <v>702</v>
      </c>
      <c r="E221" s="450">
        <v>4249901</v>
      </c>
      <c r="F221" s="451" t="s">
        <v>195</v>
      </c>
      <c r="G221" s="452">
        <v>155691.94600000003</v>
      </c>
      <c r="H221" s="452">
        <v>78999.585</v>
      </c>
      <c r="I221" s="453">
        <v>9514.09</v>
      </c>
      <c r="J221" s="423"/>
      <c r="K221" s="423"/>
      <c r="L221" s="423"/>
      <c r="M221" s="423"/>
    </row>
    <row r="222" spans="1:13" ht="15">
      <c r="A222" s="446"/>
      <c r="B222" s="447" t="s">
        <v>241</v>
      </c>
      <c r="C222" s="448">
        <v>905</v>
      </c>
      <c r="D222" s="449">
        <v>702</v>
      </c>
      <c r="E222" s="450">
        <v>4330000</v>
      </c>
      <c r="F222" s="451">
        <v>0</v>
      </c>
      <c r="G222" s="452">
        <v>52828.242000000006</v>
      </c>
      <c r="H222" s="452">
        <v>30100</v>
      </c>
      <c r="I222" s="453">
        <v>4414.610000000001</v>
      </c>
      <c r="J222" s="423"/>
      <c r="K222" s="423"/>
      <c r="L222" s="423"/>
      <c r="M222" s="423"/>
    </row>
    <row r="223" spans="1:13" ht="30">
      <c r="A223" s="446"/>
      <c r="B223" s="447" t="s">
        <v>193</v>
      </c>
      <c r="C223" s="448">
        <v>905</v>
      </c>
      <c r="D223" s="449">
        <v>702</v>
      </c>
      <c r="E223" s="450">
        <v>4339900</v>
      </c>
      <c r="F223" s="451">
        <v>0</v>
      </c>
      <c r="G223" s="452">
        <v>52828.242000000006</v>
      </c>
      <c r="H223" s="452">
        <v>30100</v>
      </c>
      <c r="I223" s="453">
        <v>4414.610000000001</v>
      </c>
      <c r="J223" s="423"/>
      <c r="K223" s="423"/>
      <c r="L223" s="423"/>
      <c r="M223" s="423"/>
    </row>
    <row r="224" spans="1:13" ht="105">
      <c r="A224" s="446"/>
      <c r="B224" s="447" t="s">
        <v>1316</v>
      </c>
      <c r="C224" s="448">
        <v>905</v>
      </c>
      <c r="D224" s="449">
        <v>702</v>
      </c>
      <c r="E224" s="450">
        <v>4339901</v>
      </c>
      <c r="F224" s="451">
        <v>0</v>
      </c>
      <c r="G224" s="452">
        <v>52828.242000000006</v>
      </c>
      <c r="H224" s="452">
        <v>30100</v>
      </c>
      <c r="I224" s="453">
        <v>4414.610000000001</v>
      </c>
      <c r="J224" s="423"/>
      <c r="K224" s="423"/>
      <c r="L224" s="423"/>
      <c r="M224" s="423"/>
    </row>
    <row r="225" spans="1:13" ht="30">
      <c r="A225" s="446"/>
      <c r="B225" s="447" t="s">
        <v>194</v>
      </c>
      <c r="C225" s="448">
        <v>905</v>
      </c>
      <c r="D225" s="449">
        <v>702</v>
      </c>
      <c r="E225" s="450">
        <v>4339901</v>
      </c>
      <c r="F225" s="451" t="s">
        <v>195</v>
      </c>
      <c r="G225" s="452">
        <v>52828.242000000006</v>
      </c>
      <c r="H225" s="452">
        <v>30100</v>
      </c>
      <c r="I225" s="453">
        <v>4414.610000000001</v>
      </c>
      <c r="J225" s="423"/>
      <c r="K225" s="423"/>
      <c r="L225" s="423"/>
      <c r="M225" s="423"/>
    </row>
    <row r="226" spans="1:13" ht="15">
      <c r="A226" s="446"/>
      <c r="B226" s="447" t="s">
        <v>276</v>
      </c>
      <c r="C226" s="448">
        <v>905</v>
      </c>
      <c r="D226" s="449">
        <v>702</v>
      </c>
      <c r="E226" s="450">
        <v>4360000</v>
      </c>
      <c r="F226" s="451">
        <v>0</v>
      </c>
      <c r="G226" s="452">
        <v>9040</v>
      </c>
      <c r="H226" s="452">
        <v>0</v>
      </c>
      <c r="I226" s="453">
        <v>0</v>
      </c>
      <c r="J226" s="423"/>
      <c r="K226" s="423"/>
      <c r="L226" s="423"/>
      <c r="M226" s="423"/>
    </row>
    <row r="227" spans="1:13" ht="30">
      <c r="A227" s="446"/>
      <c r="B227" s="447" t="s">
        <v>282</v>
      </c>
      <c r="C227" s="448">
        <v>905</v>
      </c>
      <c r="D227" s="449">
        <v>702</v>
      </c>
      <c r="E227" s="450">
        <v>4360900</v>
      </c>
      <c r="F227" s="451">
        <v>0</v>
      </c>
      <c r="G227" s="452">
        <v>9040</v>
      </c>
      <c r="H227" s="452">
        <v>0</v>
      </c>
      <c r="I227" s="453">
        <v>0</v>
      </c>
      <c r="J227" s="423"/>
      <c r="K227" s="423"/>
      <c r="L227" s="423"/>
      <c r="M227" s="423"/>
    </row>
    <row r="228" spans="1:13" ht="105">
      <c r="A228" s="446"/>
      <c r="B228" s="447" t="s">
        <v>1317</v>
      </c>
      <c r="C228" s="448">
        <v>905</v>
      </c>
      <c r="D228" s="449">
        <v>702</v>
      </c>
      <c r="E228" s="450">
        <v>4360902</v>
      </c>
      <c r="F228" s="451">
        <v>0</v>
      </c>
      <c r="G228" s="452">
        <v>9040</v>
      </c>
      <c r="H228" s="452">
        <v>0</v>
      </c>
      <c r="I228" s="453">
        <v>0</v>
      </c>
      <c r="J228" s="423"/>
      <c r="K228" s="423"/>
      <c r="L228" s="423"/>
      <c r="M228" s="423"/>
    </row>
    <row r="229" spans="1:13" ht="30">
      <c r="A229" s="446"/>
      <c r="B229" s="447" t="s">
        <v>194</v>
      </c>
      <c r="C229" s="448">
        <v>905</v>
      </c>
      <c r="D229" s="449">
        <v>702</v>
      </c>
      <c r="E229" s="450">
        <v>4360902</v>
      </c>
      <c r="F229" s="451" t="s">
        <v>195</v>
      </c>
      <c r="G229" s="452">
        <v>9040</v>
      </c>
      <c r="H229" s="452">
        <v>0</v>
      </c>
      <c r="I229" s="453">
        <v>0</v>
      </c>
      <c r="J229" s="423"/>
      <c r="K229" s="423"/>
      <c r="L229" s="423"/>
      <c r="M229" s="423"/>
    </row>
    <row r="230" spans="1:13" ht="30">
      <c r="A230" s="446"/>
      <c r="B230" s="447" t="s">
        <v>236</v>
      </c>
      <c r="C230" s="448">
        <v>905</v>
      </c>
      <c r="D230" s="449">
        <v>702</v>
      </c>
      <c r="E230" s="450">
        <v>5200000</v>
      </c>
      <c r="F230" s="451">
        <v>0</v>
      </c>
      <c r="G230" s="452">
        <v>27254.460000000003</v>
      </c>
      <c r="H230" s="452">
        <v>21592.792</v>
      </c>
      <c r="I230" s="453">
        <v>0</v>
      </c>
      <c r="J230" s="423"/>
      <c r="K230" s="423"/>
      <c r="L230" s="423"/>
      <c r="M230" s="423"/>
    </row>
    <row r="231" spans="1:13" ht="30">
      <c r="A231" s="446"/>
      <c r="B231" s="447" t="s">
        <v>242</v>
      </c>
      <c r="C231" s="448">
        <v>905</v>
      </c>
      <c r="D231" s="449">
        <v>702</v>
      </c>
      <c r="E231" s="450">
        <v>5200900</v>
      </c>
      <c r="F231" s="451">
        <v>0</v>
      </c>
      <c r="G231" s="452">
        <v>27254.460000000003</v>
      </c>
      <c r="H231" s="452">
        <v>21592.792</v>
      </c>
      <c r="I231" s="453">
        <v>0</v>
      </c>
      <c r="J231" s="423"/>
      <c r="K231" s="423"/>
      <c r="L231" s="423"/>
      <c r="M231" s="423"/>
    </row>
    <row r="232" spans="1:13" ht="75">
      <c r="A232" s="446"/>
      <c r="B232" s="447" t="s">
        <v>243</v>
      </c>
      <c r="C232" s="448">
        <v>905</v>
      </c>
      <c r="D232" s="449">
        <v>702</v>
      </c>
      <c r="E232" s="450">
        <v>5200901</v>
      </c>
      <c r="F232" s="451">
        <v>0</v>
      </c>
      <c r="G232" s="452">
        <v>24459.271950000002</v>
      </c>
      <c r="H232" s="452">
        <v>19431.168</v>
      </c>
      <c r="I232" s="453">
        <v>0</v>
      </c>
      <c r="J232" s="423"/>
      <c r="K232" s="423"/>
      <c r="L232" s="423"/>
      <c r="M232" s="423"/>
    </row>
    <row r="233" spans="1:13" ht="30">
      <c r="A233" s="446"/>
      <c r="B233" s="447" t="s">
        <v>194</v>
      </c>
      <c r="C233" s="448">
        <v>905</v>
      </c>
      <c r="D233" s="449">
        <v>702</v>
      </c>
      <c r="E233" s="450">
        <v>5200901</v>
      </c>
      <c r="F233" s="451" t="s">
        <v>195</v>
      </c>
      <c r="G233" s="452">
        <v>24459.271950000002</v>
      </c>
      <c r="H233" s="452">
        <v>19431.168</v>
      </c>
      <c r="I233" s="453">
        <v>0</v>
      </c>
      <c r="J233" s="423"/>
      <c r="K233" s="423"/>
      <c r="L233" s="423"/>
      <c r="M233" s="423"/>
    </row>
    <row r="234" spans="1:13" ht="90">
      <c r="A234" s="446"/>
      <c r="B234" s="447" t="s">
        <v>244</v>
      </c>
      <c r="C234" s="448">
        <v>905</v>
      </c>
      <c r="D234" s="449">
        <v>702</v>
      </c>
      <c r="E234" s="450">
        <v>5200902</v>
      </c>
      <c r="F234" s="451">
        <v>0</v>
      </c>
      <c r="G234" s="452">
        <v>630.18805</v>
      </c>
      <c r="H234" s="452">
        <v>500.64</v>
      </c>
      <c r="I234" s="453">
        <v>0</v>
      </c>
      <c r="J234" s="423"/>
      <c r="K234" s="423"/>
      <c r="L234" s="423"/>
      <c r="M234" s="423"/>
    </row>
    <row r="235" spans="1:13" ht="30">
      <c r="A235" s="446"/>
      <c r="B235" s="447" t="s">
        <v>194</v>
      </c>
      <c r="C235" s="448">
        <v>905</v>
      </c>
      <c r="D235" s="449">
        <v>702</v>
      </c>
      <c r="E235" s="450">
        <v>5200902</v>
      </c>
      <c r="F235" s="451" t="s">
        <v>195</v>
      </c>
      <c r="G235" s="452">
        <v>630.18805</v>
      </c>
      <c r="H235" s="452">
        <v>500.64</v>
      </c>
      <c r="I235" s="453">
        <v>0</v>
      </c>
      <c r="J235" s="423"/>
      <c r="K235" s="423"/>
      <c r="L235" s="423"/>
      <c r="M235" s="423"/>
    </row>
    <row r="236" spans="1:13" ht="75">
      <c r="A236" s="446"/>
      <c r="B236" s="447" t="s">
        <v>245</v>
      </c>
      <c r="C236" s="448">
        <v>905</v>
      </c>
      <c r="D236" s="449">
        <v>702</v>
      </c>
      <c r="E236" s="450">
        <v>5200903</v>
      </c>
      <c r="F236" s="451">
        <v>0</v>
      </c>
      <c r="G236" s="452">
        <v>2109.011</v>
      </c>
      <c r="H236" s="452">
        <v>1619.264</v>
      </c>
      <c r="I236" s="453">
        <v>0</v>
      </c>
      <c r="J236" s="423"/>
      <c r="K236" s="423"/>
      <c r="L236" s="423"/>
      <c r="M236" s="423"/>
    </row>
    <row r="237" spans="1:13" ht="30">
      <c r="A237" s="446"/>
      <c r="B237" s="447" t="s">
        <v>194</v>
      </c>
      <c r="C237" s="448">
        <v>905</v>
      </c>
      <c r="D237" s="449">
        <v>702</v>
      </c>
      <c r="E237" s="450">
        <v>5200903</v>
      </c>
      <c r="F237" s="451" t="s">
        <v>195</v>
      </c>
      <c r="G237" s="452">
        <v>2109.011</v>
      </c>
      <c r="H237" s="452">
        <v>1619.264</v>
      </c>
      <c r="I237" s="453">
        <v>0</v>
      </c>
      <c r="J237" s="423"/>
      <c r="K237" s="423"/>
      <c r="L237" s="423"/>
      <c r="M237" s="423"/>
    </row>
    <row r="238" spans="1:13" ht="75">
      <c r="A238" s="446"/>
      <c r="B238" s="447" t="s">
        <v>901</v>
      </c>
      <c r="C238" s="448">
        <v>905</v>
      </c>
      <c r="D238" s="449">
        <v>702</v>
      </c>
      <c r="E238" s="450">
        <v>5200904</v>
      </c>
      <c r="F238" s="451">
        <v>0</v>
      </c>
      <c r="G238" s="452">
        <v>55.989</v>
      </c>
      <c r="H238" s="452">
        <v>41.72</v>
      </c>
      <c r="I238" s="453">
        <v>0</v>
      </c>
      <c r="J238" s="423"/>
      <c r="K238" s="423"/>
      <c r="L238" s="423"/>
      <c r="M238" s="423"/>
    </row>
    <row r="239" spans="1:13" ht="30">
      <c r="A239" s="446"/>
      <c r="B239" s="447" t="s">
        <v>194</v>
      </c>
      <c r="C239" s="448">
        <v>905</v>
      </c>
      <c r="D239" s="449">
        <v>702</v>
      </c>
      <c r="E239" s="450">
        <v>5200904</v>
      </c>
      <c r="F239" s="451" t="s">
        <v>195</v>
      </c>
      <c r="G239" s="452">
        <v>55.989</v>
      </c>
      <c r="H239" s="452">
        <v>41.72</v>
      </c>
      <c r="I239" s="453">
        <v>0</v>
      </c>
      <c r="J239" s="423"/>
      <c r="K239" s="423"/>
      <c r="L239" s="423"/>
      <c r="M239" s="423"/>
    </row>
    <row r="240" spans="1:13" ht="30">
      <c r="A240" s="446"/>
      <c r="B240" s="447" t="s">
        <v>268</v>
      </c>
      <c r="C240" s="448">
        <v>905</v>
      </c>
      <c r="D240" s="449">
        <v>702</v>
      </c>
      <c r="E240" s="450">
        <v>7950000</v>
      </c>
      <c r="F240" s="451">
        <v>0</v>
      </c>
      <c r="G240" s="452">
        <v>18631.8</v>
      </c>
      <c r="H240" s="452">
        <v>0</v>
      </c>
      <c r="I240" s="453">
        <v>0</v>
      </c>
      <c r="J240" s="423"/>
      <c r="K240" s="423"/>
      <c r="L240" s="423"/>
      <c r="M240" s="423"/>
    </row>
    <row r="241" spans="1:13" ht="30">
      <c r="A241" s="446"/>
      <c r="B241" s="447" t="s">
        <v>268</v>
      </c>
      <c r="C241" s="448">
        <v>905</v>
      </c>
      <c r="D241" s="449">
        <v>702</v>
      </c>
      <c r="E241" s="450">
        <v>7950000</v>
      </c>
      <c r="F241" s="451">
        <v>0</v>
      </c>
      <c r="G241" s="452">
        <v>18631.8</v>
      </c>
      <c r="H241" s="452">
        <v>0</v>
      </c>
      <c r="I241" s="453">
        <v>0</v>
      </c>
      <c r="J241" s="423"/>
      <c r="K241" s="423"/>
      <c r="L241" s="423"/>
      <c r="M241" s="423"/>
    </row>
    <row r="242" spans="1:13" ht="105">
      <c r="A242" s="446"/>
      <c r="B242" s="447" t="s">
        <v>281</v>
      </c>
      <c r="C242" s="448">
        <v>905</v>
      </c>
      <c r="D242" s="449">
        <v>702</v>
      </c>
      <c r="E242" s="450">
        <v>7950043</v>
      </c>
      <c r="F242" s="451">
        <v>0</v>
      </c>
      <c r="G242" s="452">
        <v>17084.8</v>
      </c>
      <c r="H242" s="452">
        <v>0</v>
      </c>
      <c r="I242" s="453">
        <v>0</v>
      </c>
      <c r="J242" s="423"/>
      <c r="K242" s="423"/>
      <c r="L242" s="423"/>
      <c r="M242" s="423"/>
    </row>
    <row r="243" spans="1:13" ht="30">
      <c r="A243" s="446"/>
      <c r="B243" s="447" t="s">
        <v>232</v>
      </c>
      <c r="C243" s="448">
        <v>905</v>
      </c>
      <c r="D243" s="449">
        <v>702</v>
      </c>
      <c r="E243" s="450">
        <v>7950043</v>
      </c>
      <c r="F243" s="451" t="s">
        <v>233</v>
      </c>
      <c r="G243" s="452">
        <v>17084.8</v>
      </c>
      <c r="H243" s="452">
        <v>0</v>
      </c>
      <c r="I243" s="453">
        <v>0</v>
      </c>
      <c r="J243" s="423"/>
      <c r="K243" s="423"/>
      <c r="L243" s="423"/>
      <c r="M243" s="423"/>
    </row>
    <row r="244" spans="1:13" ht="90">
      <c r="A244" s="446"/>
      <c r="B244" s="447" t="s">
        <v>274</v>
      </c>
      <c r="C244" s="448">
        <v>905</v>
      </c>
      <c r="D244" s="449">
        <v>702</v>
      </c>
      <c r="E244" s="450">
        <v>7950047</v>
      </c>
      <c r="F244" s="451">
        <v>0</v>
      </c>
      <c r="G244" s="452">
        <v>1547</v>
      </c>
      <c r="H244" s="452">
        <v>0</v>
      </c>
      <c r="I244" s="453">
        <v>0</v>
      </c>
      <c r="J244" s="423"/>
      <c r="K244" s="423"/>
      <c r="L244" s="423"/>
      <c r="M244" s="423"/>
    </row>
    <row r="245" spans="1:13" ht="30">
      <c r="A245" s="446"/>
      <c r="B245" s="447" t="s">
        <v>232</v>
      </c>
      <c r="C245" s="448">
        <v>905</v>
      </c>
      <c r="D245" s="449">
        <v>702</v>
      </c>
      <c r="E245" s="450">
        <v>7950047</v>
      </c>
      <c r="F245" s="451" t="s">
        <v>233</v>
      </c>
      <c r="G245" s="452">
        <v>1547</v>
      </c>
      <c r="H245" s="452">
        <v>0</v>
      </c>
      <c r="I245" s="453">
        <v>0</v>
      </c>
      <c r="J245" s="423"/>
      <c r="K245" s="423"/>
      <c r="L245" s="423"/>
      <c r="M245" s="423"/>
    </row>
    <row r="246" spans="1:13" ht="15">
      <c r="A246" s="446"/>
      <c r="B246" s="447" t="s">
        <v>1078</v>
      </c>
      <c r="C246" s="448">
        <v>905</v>
      </c>
      <c r="D246" s="449">
        <v>707</v>
      </c>
      <c r="E246" s="450">
        <v>0</v>
      </c>
      <c r="F246" s="451">
        <v>0</v>
      </c>
      <c r="G246" s="452">
        <v>41031.84542</v>
      </c>
      <c r="H246" s="452">
        <v>0</v>
      </c>
      <c r="I246" s="453">
        <v>0</v>
      </c>
      <c r="J246" s="423"/>
      <c r="K246" s="423"/>
      <c r="L246" s="423"/>
      <c r="M246" s="423"/>
    </row>
    <row r="247" spans="1:13" ht="30">
      <c r="A247" s="446"/>
      <c r="B247" s="447" t="s">
        <v>283</v>
      </c>
      <c r="C247" s="448">
        <v>905</v>
      </c>
      <c r="D247" s="449">
        <v>707</v>
      </c>
      <c r="E247" s="450">
        <v>4310000</v>
      </c>
      <c r="F247" s="451">
        <v>0</v>
      </c>
      <c r="G247" s="452">
        <v>5301.392270000001</v>
      </c>
      <c r="H247" s="452">
        <v>0</v>
      </c>
      <c r="I247" s="453">
        <v>0</v>
      </c>
      <c r="J247" s="423"/>
      <c r="K247" s="423"/>
      <c r="L247" s="423"/>
      <c r="M247" s="423"/>
    </row>
    <row r="248" spans="1:13" ht="30">
      <c r="A248" s="446"/>
      <c r="B248" s="447" t="s">
        <v>282</v>
      </c>
      <c r="C248" s="448">
        <v>905</v>
      </c>
      <c r="D248" s="449">
        <v>707</v>
      </c>
      <c r="E248" s="450">
        <v>4310100</v>
      </c>
      <c r="F248" s="451">
        <v>0</v>
      </c>
      <c r="G248" s="452">
        <v>5301.392270000001</v>
      </c>
      <c r="H248" s="452">
        <v>0</v>
      </c>
      <c r="I248" s="453">
        <v>0</v>
      </c>
      <c r="J248" s="423"/>
      <c r="K248" s="423"/>
      <c r="L248" s="423"/>
      <c r="M248" s="423"/>
    </row>
    <row r="249" spans="1:13" ht="30">
      <c r="A249" s="446"/>
      <c r="B249" s="447" t="s">
        <v>194</v>
      </c>
      <c r="C249" s="448">
        <v>905</v>
      </c>
      <c r="D249" s="449">
        <v>707</v>
      </c>
      <c r="E249" s="450">
        <v>4310100</v>
      </c>
      <c r="F249" s="451" t="s">
        <v>195</v>
      </c>
      <c r="G249" s="452">
        <v>4591.392270000001</v>
      </c>
      <c r="H249" s="452">
        <v>0</v>
      </c>
      <c r="I249" s="453">
        <v>0</v>
      </c>
      <c r="J249" s="423"/>
      <c r="K249" s="423"/>
      <c r="L249" s="423"/>
      <c r="M249" s="423"/>
    </row>
    <row r="250" spans="1:13" ht="45">
      <c r="A250" s="446"/>
      <c r="B250" s="447" t="s">
        <v>284</v>
      </c>
      <c r="C250" s="448">
        <v>905</v>
      </c>
      <c r="D250" s="449">
        <v>707</v>
      </c>
      <c r="E250" s="450">
        <v>4310105</v>
      </c>
      <c r="F250" s="451">
        <v>0</v>
      </c>
      <c r="G250" s="452">
        <v>710</v>
      </c>
      <c r="H250" s="452">
        <v>0</v>
      </c>
      <c r="I250" s="453">
        <v>0</v>
      </c>
      <c r="J250" s="423"/>
      <c r="K250" s="423"/>
      <c r="L250" s="423"/>
      <c r="M250" s="423"/>
    </row>
    <row r="251" spans="1:13" ht="15">
      <c r="A251" s="446"/>
      <c r="B251" s="447" t="s">
        <v>930</v>
      </c>
      <c r="C251" s="448">
        <v>905</v>
      </c>
      <c r="D251" s="449">
        <v>707</v>
      </c>
      <c r="E251" s="450">
        <v>4310105</v>
      </c>
      <c r="F251" s="451" t="s">
        <v>931</v>
      </c>
      <c r="G251" s="452">
        <v>710</v>
      </c>
      <c r="H251" s="452">
        <v>0</v>
      </c>
      <c r="I251" s="453">
        <v>0</v>
      </c>
      <c r="J251" s="423"/>
      <c r="K251" s="423"/>
      <c r="L251" s="423"/>
      <c r="M251" s="423"/>
    </row>
    <row r="252" spans="1:13" ht="30">
      <c r="A252" s="446"/>
      <c r="B252" s="447" t="s">
        <v>902</v>
      </c>
      <c r="C252" s="448">
        <v>905</v>
      </c>
      <c r="D252" s="449">
        <v>707</v>
      </c>
      <c r="E252" s="450">
        <v>4320000</v>
      </c>
      <c r="F252" s="451">
        <v>0</v>
      </c>
      <c r="G252" s="452">
        <v>20361.87</v>
      </c>
      <c r="H252" s="452">
        <v>0</v>
      </c>
      <c r="I252" s="453">
        <v>0</v>
      </c>
      <c r="J252" s="423"/>
      <c r="K252" s="423"/>
      <c r="L252" s="423"/>
      <c r="M252" s="423"/>
    </row>
    <row r="253" spans="1:13" ht="75">
      <c r="A253" s="446"/>
      <c r="B253" s="447" t="s">
        <v>903</v>
      </c>
      <c r="C253" s="448">
        <v>905</v>
      </c>
      <c r="D253" s="449">
        <v>707</v>
      </c>
      <c r="E253" s="450">
        <v>4320300</v>
      </c>
      <c r="F253" s="451">
        <v>0</v>
      </c>
      <c r="G253" s="452">
        <v>20361.87</v>
      </c>
      <c r="H253" s="452">
        <v>0</v>
      </c>
      <c r="I253" s="453">
        <v>0</v>
      </c>
      <c r="J253" s="423"/>
      <c r="K253" s="423"/>
      <c r="L253" s="423"/>
      <c r="M253" s="423"/>
    </row>
    <row r="254" spans="1:13" ht="30">
      <c r="A254" s="446"/>
      <c r="B254" s="447" t="s">
        <v>194</v>
      </c>
      <c r="C254" s="448">
        <v>905</v>
      </c>
      <c r="D254" s="449">
        <v>707</v>
      </c>
      <c r="E254" s="450">
        <v>4320300</v>
      </c>
      <c r="F254" s="451" t="s">
        <v>195</v>
      </c>
      <c r="G254" s="452">
        <v>20361.87</v>
      </c>
      <c r="H254" s="452">
        <v>0</v>
      </c>
      <c r="I254" s="453">
        <v>0</v>
      </c>
      <c r="J254" s="423"/>
      <c r="K254" s="423"/>
      <c r="L254" s="423"/>
      <c r="M254" s="423"/>
    </row>
    <row r="255" spans="1:13" ht="30">
      <c r="A255" s="446"/>
      <c r="B255" s="447" t="s">
        <v>268</v>
      </c>
      <c r="C255" s="448">
        <v>905</v>
      </c>
      <c r="D255" s="449">
        <v>707</v>
      </c>
      <c r="E255" s="450">
        <v>7950000</v>
      </c>
      <c r="F255" s="451">
        <v>0</v>
      </c>
      <c r="G255" s="452">
        <v>15368.58315</v>
      </c>
      <c r="H255" s="452">
        <v>0</v>
      </c>
      <c r="I255" s="453">
        <v>0</v>
      </c>
      <c r="J255" s="423"/>
      <c r="K255" s="423"/>
      <c r="L255" s="423"/>
      <c r="M255" s="423"/>
    </row>
    <row r="256" spans="1:13" ht="30">
      <c r="A256" s="446"/>
      <c r="B256" s="447" t="s">
        <v>268</v>
      </c>
      <c r="C256" s="448">
        <v>905</v>
      </c>
      <c r="D256" s="449">
        <v>707</v>
      </c>
      <c r="E256" s="450">
        <v>7950000</v>
      </c>
      <c r="F256" s="451">
        <v>0</v>
      </c>
      <c r="G256" s="452">
        <v>15368.58315</v>
      </c>
      <c r="H256" s="452">
        <v>0</v>
      </c>
      <c r="I256" s="453">
        <v>0</v>
      </c>
      <c r="J256" s="423"/>
      <c r="K256" s="423"/>
      <c r="L256" s="423"/>
      <c r="M256" s="423"/>
    </row>
    <row r="257" spans="1:13" ht="60">
      <c r="A257" s="446"/>
      <c r="B257" s="447" t="s">
        <v>285</v>
      </c>
      <c r="C257" s="448">
        <v>905</v>
      </c>
      <c r="D257" s="449">
        <v>707</v>
      </c>
      <c r="E257" s="450">
        <v>7950031</v>
      </c>
      <c r="F257" s="451">
        <v>0</v>
      </c>
      <c r="G257" s="452">
        <v>401.18315</v>
      </c>
      <c r="H257" s="452">
        <v>0</v>
      </c>
      <c r="I257" s="453">
        <v>0</v>
      </c>
      <c r="J257" s="423"/>
      <c r="K257" s="423"/>
      <c r="L257" s="423"/>
      <c r="M257" s="423"/>
    </row>
    <row r="258" spans="1:13" ht="30">
      <c r="A258" s="446"/>
      <c r="B258" s="447" t="s">
        <v>232</v>
      </c>
      <c r="C258" s="448">
        <v>905</v>
      </c>
      <c r="D258" s="449">
        <v>707</v>
      </c>
      <c r="E258" s="450">
        <v>7950031</v>
      </c>
      <c r="F258" s="451" t="s">
        <v>233</v>
      </c>
      <c r="G258" s="452">
        <v>401.18315</v>
      </c>
      <c r="H258" s="452">
        <v>0</v>
      </c>
      <c r="I258" s="453">
        <v>0</v>
      </c>
      <c r="J258" s="423"/>
      <c r="K258" s="423"/>
      <c r="L258" s="423"/>
      <c r="M258" s="423"/>
    </row>
    <row r="259" spans="1:13" ht="105">
      <c r="A259" s="446"/>
      <c r="B259" s="447" t="s">
        <v>286</v>
      </c>
      <c r="C259" s="448">
        <v>905</v>
      </c>
      <c r="D259" s="449">
        <v>707</v>
      </c>
      <c r="E259" s="450">
        <v>7950048</v>
      </c>
      <c r="F259" s="451">
        <v>0</v>
      </c>
      <c r="G259" s="452">
        <v>6917.4</v>
      </c>
      <c r="H259" s="452">
        <v>0</v>
      </c>
      <c r="I259" s="453">
        <v>0</v>
      </c>
      <c r="J259" s="423"/>
      <c r="K259" s="423"/>
      <c r="L259" s="423"/>
      <c r="M259" s="423"/>
    </row>
    <row r="260" spans="1:13" ht="30">
      <c r="A260" s="446"/>
      <c r="B260" s="447" t="s">
        <v>232</v>
      </c>
      <c r="C260" s="448">
        <v>905</v>
      </c>
      <c r="D260" s="449">
        <v>707</v>
      </c>
      <c r="E260" s="450">
        <v>7950048</v>
      </c>
      <c r="F260" s="451" t="s">
        <v>233</v>
      </c>
      <c r="G260" s="452">
        <v>6917.4</v>
      </c>
      <c r="H260" s="452">
        <v>0</v>
      </c>
      <c r="I260" s="453">
        <v>0</v>
      </c>
      <c r="J260" s="423"/>
      <c r="K260" s="423"/>
      <c r="L260" s="423"/>
      <c r="M260" s="423"/>
    </row>
    <row r="261" spans="1:13" ht="90">
      <c r="A261" s="446"/>
      <c r="B261" s="447" t="s">
        <v>287</v>
      </c>
      <c r="C261" s="448">
        <v>905</v>
      </c>
      <c r="D261" s="449">
        <v>707</v>
      </c>
      <c r="E261" s="450">
        <v>7950050</v>
      </c>
      <c r="F261" s="451">
        <v>0</v>
      </c>
      <c r="G261" s="452">
        <v>8050</v>
      </c>
      <c r="H261" s="452">
        <v>0</v>
      </c>
      <c r="I261" s="453">
        <v>0</v>
      </c>
      <c r="J261" s="423"/>
      <c r="K261" s="423"/>
      <c r="L261" s="423"/>
      <c r="M261" s="423"/>
    </row>
    <row r="262" spans="1:13" ht="30">
      <c r="A262" s="446"/>
      <c r="B262" s="447" t="s">
        <v>232</v>
      </c>
      <c r="C262" s="448">
        <v>905</v>
      </c>
      <c r="D262" s="449">
        <v>707</v>
      </c>
      <c r="E262" s="450">
        <v>7950050</v>
      </c>
      <c r="F262" s="451" t="s">
        <v>233</v>
      </c>
      <c r="G262" s="452">
        <v>8050</v>
      </c>
      <c r="H262" s="452">
        <v>0</v>
      </c>
      <c r="I262" s="453">
        <v>0</v>
      </c>
      <c r="J262" s="423"/>
      <c r="K262" s="423"/>
      <c r="L262" s="423"/>
      <c r="M262" s="423"/>
    </row>
    <row r="263" spans="1:13" ht="15">
      <c r="A263" s="446"/>
      <c r="B263" s="447" t="s">
        <v>1079</v>
      </c>
      <c r="C263" s="448">
        <v>905</v>
      </c>
      <c r="D263" s="449">
        <v>709</v>
      </c>
      <c r="E263" s="450">
        <v>0</v>
      </c>
      <c r="F263" s="451">
        <v>0</v>
      </c>
      <c r="G263" s="452">
        <v>188636.17217</v>
      </c>
      <c r="H263" s="452">
        <v>65615.01982</v>
      </c>
      <c r="I263" s="453">
        <v>1286.6299999999999</v>
      </c>
      <c r="J263" s="423"/>
      <c r="K263" s="423"/>
      <c r="L263" s="423"/>
      <c r="M263" s="423"/>
    </row>
    <row r="264" spans="1:13" ht="15">
      <c r="A264" s="446"/>
      <c r="B264" s="447" t="s">
        <v>276</v>
      </c>
      <c r="C264" s="448">
        <v>905</v>
      </c>
      <c r="D264" s="449">
        <v>709</v>
      </c>
      <c r="E264" s="450">
        <v>4360000</v>
      </c>
      <c r="F264" s="451">
        <v>0</v>
      </c>
      <c r="G264" s="452">
        <v>426.5087</v>
      </c>
      <c r="H264" s="452">
        <v>0</v>
      </c>
      <c r="I264" s="453">
        <v>0</v>
      </c>
      <c r="J264" s="423"/>
      <c r="K264" s="423"/>
      <c r="L264" s="423"/>
      <c r="M264" s="423"/>
    </row>
    <row r="265" spans="1:13" ht="30">
      <c r="A265" s="446"/>
      <c r="B265" s="447" t="s">
        <v>282</v>
      </c>
      <c r="C265" s="448">
        <v>905</v>
      </c>
      <c r="D265" s="449">
        <v>709</v>
      </c>
      <c r="E265" s="450">
        <v>4360900</v>
      </c>
      <c r="F265" s="451">
        <v>0</v>
      </c>
      <c r="G265" s="452">
        <v>426.5087</v>
      </c>
      <c r="H265" s="452">
        <v>0</v>
      </c>
      <c r="I265" s="453">
        <v>0</v>
      </c>
      <c r="J265" s="423"/>
      <c r="K265" s="423"/>
      <c r="L265" s="423"/>
      <c r="M265" s="423"/>
    </row>
    <row r="266" spans="1:13" ht="15">
      <c r="A266" s="446"/>
      <c r="B266" s="447" t="s">
        <v>276</v>
      </c>
      <c r="C266" s="448">
        <v>905</v>
      </c>
      <c r="D266" s="449">
        <v>709</v>
      </c>
      <c r="E266" s="450">
        <v>4360901</v>
      </c>
      <c r="F266" s="451">
        <v>0</v>
      </c>
      <c r="G266" s="452">
        <v>426.5087</v>
      </c>
      <c r="H266" s="452">
        <v>0</v>
      </c>
      <c r="I266" s="453">
        <v>0</v>
      </c>
      <c r="J266" s="423"/>
      <c r="K266" s="423"/>
      <c r="L266" s="423"/>
      <c r="M266" s="423"/>
    </row>
    <row r="267" spans="1:13" ht="30">
      <c r="A267" s="446"/>
      <c r="B267" s="447" t="s">
        <v>232</v>
      </c>
      <c r="C267" s="448">
        <v>905</v>
      </c>
      <c r="D267" s="449">
        <v>709</v>
      </c>
      <c r="E267" s="450">
        <v>4360901</v>
      </c>
      <c r="F267" s="451" t="s">
        <v>233</v>
      </c>
      <c r="G267" s="452">
        <v>426.5087</v>
      </c>
      <c r="H267" s="452">
        <v>0</v>
      </c>
      <c r="I267" s="453">
        <v>0</v>
      </c>
      <c r="J267" s="423"/>
      <c r="K267" s="423"/>
      <c r="L267" s="423"/>
      <c r="M267" s="423"/>
    </row>
    <row r="268" spans="1:13" ht="90">
      <c r="A268" s="446"/>
      <c r="B268" s="447" t="s">
        <v>904</v>
      </c>
      <c r="C268" s="448">
        <v>905</v>
      </c>
      <c r="D268" s="449">
        <v>709</v>
      </c>
      <c r="E268" s="450">
        <v>4520000</v>
      </c>
      <c r="F268" s="451">
        <v>0</v>
      </c>
      <c r="G268" s="452">
        <v>90520.86346999998</v>
      </c>
      <c r="H268" s="452">
        <v>60815.01982</v>
      </c>
      <c r="I268" s="453">
        <v>1286.6299999999999</v>
      </c>
      <c r="J268" s="423"/>
      <c r="K268" s="423"/>
      <c r="L268" s="423"/>
      <c r="M268" s="423"/>
    </row>
    <row r="269" spans="1:13" ht="30">
      <c r="A269" s="446"/>
      <c r="B269" s="447" t="s">
        <v>193</v>
      </c>
      <c r="C269" s="448">
        <v>905</v>
      </c>
      <c r="D269" s="449">
        <v>709</v>
      </c>
      <c r="E269" s="450">
        <v>4529900</v>
      </c>
      <c r="F269" s="451">
        <v>0</v>
      </c>
      <c r="G269" s="452">
        <v>90520.86346999998</v>
      </c>
      <c r="H269" s="452">
        <v>60815.01982</v>
      </c>
      <c r="I269" s="453">
        <v>1286.6299999999999</v>
      </c>
      <c r="J269" s="423"/>
      <c r="K269" s="423"/>
      <c r="L269" s="423"/>
      <c r="M269" s="423"/>
    </row>
    <row r="270" spans="1:13" ht="15">
      <c r="A270" s="446"/>
      <c r="B270" s="447" t="s">
        <v>905</v>
      </c>
      <c r="C270" s="448">
        <v>905</v>
      </c>
      <c r="D270" s="449">
        <v>709</v>
      </c>
      <c r="E270" s="450">
        <v>4529903</v>
      </c>
      <c r="F270" s="451">
        <v>0</v>
      </c>
      <c r="G270" s="452">
        <v>90520.86346999998</v>
      </c>
      <c r="H270" s="452">
        <v>60815.01982</v>
      </c>
      <c r="I270" s="453">
        <v>1286.6299999999999</v>
      </c>
      <c r="J270" s="423"/>
      <c r="K270" s="423"/>
      <c r="L270" s="423"/>
      <c r="M270" s="423"/>
    </row>
    <row r="271" spans="1:13" ht="30">
      <c r="A271" s="446"/>
      <c r="B271" s="447" t="s">
        <v>194</v>
      </c>
      <c r="C271" s="448">
        <v>905</v>
      </c>
      <c r="D271" s="449">
        <v>709</v>
      </c>
      <c r="E271" s="450">
        <v>4529903</v>
      </c>
      <c r="F271" s="451" t="s">
        <v>195</v>
      </c>
      <c r="G271" s="452">
        <v>90520.86346999998</v>
      </c>
      <c r="H271" s="452">
        <v>60815.01982</v>
      </c>
      <c r="I271" s="453">
        <v>1286.6299999999999</v>
      </c>
      <c r="J271" s="423"/>
      <c r="K271" s="423"/>
      <c r="L271" s="423"/>
      <c r="M271" s="423"/>
    </row>
    <row r="272" spans="1:13" ht="30">
      <c r="A272" s="446"/>
      <c r="B272" s="447" t="s">
        <v>268</v>
      </c>
      <c r="C272" s="448">
        <v>905</v>
      </c>
      <c r="D272" s="449">
        <v>709</v>
      </c>
      <c r="E272" s="450">
        <v>7950000</v>
      </c>
      <c r="F272" s="451">
        <v>0</v>
      </c>
      <c r="G272" s="452">
        <v>97688.8</v>
      </c>
      <c r="H272" s="452">
        <v>4800</v>
      </c>
      <c r="I272" s="453">
        <v>0</v>
      </c>
      <c r="J272" s="423"/>
      <c r="K272" s="423"/>
      <c r="L272" s="423"/>
      <c r="M272" s="423"/>
    </row>
    <row r="273" spans="1:13" ht="30">
      <c r="A273" s="446"/>
      <c r="B273" s="447" t="s">
        <v>268</v>
      </c>
      <c r="C273" s="448">
        <v>905</v>
      </c>
      <c r="D273" s="449">
        <v>709</v>
      </c>
      <c r="E273" s="450">
        <v>7950000</v>
      </c>
      <c r="F273" s="451">
        <v>0</v>
      </c>
      <c r="G273" s="452">
        <v>97688.8</v>
      </c>
      <c r="H273" s="452">
        <v>4800</v>
      </c>
      <c r="I273" s="453">
        <v>0</v>
      </c>
      <c r="J273" s="423"/>
      <c r="K273" s="423"/>
      <c r="L273" s="423"/>
      <c r="M273" s="423"/>
    </row>
    <row r="274" spans="1:13" ht="105">
      <c r="A274" s="446"/>
      <c r="B274" s="447" t="s">
        <v>1318</v>
      </c>
      <c r="C274" s="448">
        <v>905</v>
      </c>
      <c r="D274" s="449">
        <v>709</v>
      </c>
      <c r="E274" s="450">
        <v>7950026</v>
      </c>
      <c r="F274" s="451">
        <v>0</v>
      </c>
      <c r="G274" s="452">
        <v>61700</v>
      </c>
      <c r="H274" s="452">
        <v>0</v>
      </c>
      <c r="I274" s="453">
        <v>0</v>
      </c>
      <c r="J274" s="423"/>
      <c r="K274" s="423"/>
      <c r="L274" s="423"/>
      <c r="M274" s="423"/>
    </row>
    <row r="275" spans="1:13" ht="30">
      <c r="A275" s="446"/>
      <c r="B275" s="447" t="s">
        <v>232</v>
      </c>
      <c r="C275" s="448">
        <v>905</v>
      </c>
      <c r="D275" s="449">
        <v>709</v>
      </c>
      <c r="E275" s="450">
        <v>7950026</v>
      </c>
      <c r="F275" s="451" t="s">
        <v>233</v>
      </c>
      <c r="G275" s="452">
        <v>61700</v>
      </c>
      <c r="H275" s="452">
        <v>0</v>
      </c>
      <c r="I275" s="453">
        <v>0</v>
      </c>
      <c r="J275" s="423"/>
      <c r="K275" s="423"/>
      <c r="L275" s="423"/>
      <c r="M275" s="423"/>
    </row>
    <row r="276" spans="1:13" ht="90">
      <c r="A276" s="446"/>
      <c r="B276" s="447" t="s">
        <v>288</v>
      </c>
      <c r="C276" s="448">
        <v>905</v>
      </c>
      <c r="D276" s="449">
        <v>709</v>
      </c>
      <c r="E276" s="450">
        <v>7950049</v>
      </c>
      <c r="F276" s="451">
        <v>0</v>
      </c>
      <c r="G276" s="452">
        <v>29000</v>
      </c>
      <c r="H276" s="452">
        <v>4800</v>
      </c>
      <c r="I276" s="453">
        <v>0</v>
      </c>
      <c r="J276" s="423"/>
      <c r="K276" s="423"/>
      <c r="L276" s="423"/>
      <c r="M276" s="423"/>
    </row>
    <row r="277" spans="1:13" ht="30">
      <c r="A277" s="446"/>
      <c r="B277" s="447" t="s">
        <v>232</v>
      </c>
      <c r="C277" s="448">
        <v>905</v>
      </c>
      <c r="D277" s="449">
        <v>709</v>
      </c>
      <c r="E277" s="450">
        <v>7950049</v>
      </c>
      <c r="F277" s="451" t="s">
        <v>233</v>
      </c>
      <c r="G277" s="452">
        <v>29000</v>
      </c>
      <c r="H277" s="452">
        <v>4800</v>
      </c>
      <c r="I277" s="453">
        <v>0</v>
      </c>
      <c r="J277" s="423"/>
      <c r="K277" s="423"/>
      <c r="L277" s="423"/>
      <c r="M277" s="423"/>
    </row>
    <row r="278" spans="1:13" ht="75">
      <c r="A278" s="446"/>
      <c r="B278" s="447" t="s">
        <v>289</v>
      </c>
      <c r="C278" s="448">
        <v>905</v>
      </c>
      <c r="D278" s="449">
        <v>709</v>
      </c>
      <c r="E278" s="450">
        <v>7950053</v>
      </c>
      <c r="F278" s="451">
        <v>0</v>
      </c>
      <c r="G278" s="452">
        <v>6988.8</v>
      </c>
      <c r="H278" s="452">
        <v>0</v>
      </c>
      <c r="I278" s="453">
        <v>0</v>
      </c>
      <c r="J278" s="423"/>
      <c r="K278" s="423"/>
      <c r="L278" s="423"/>
      <c r="M278" s="423"/>
    </row>
    <row r="279" spans="1:13" ht="30">
      <c r="A279" s="446"/>
      <c r="B279" s="447" t="s">
        <v>232</v>
      </c>
      <c r="C279" s="448">
        <v>905</v>
      </c>
      <c r="D279" s="449">
        <v>709</v>
      </c>
      <c r="E279" s="450">
        <v>7950053</v>
      </c>
      <c r="F279" s="451" t="s">
        <v>233</v>
      </c>
      <c r="G279" s="452">
        <v>6988.8</v>
      </c>
      <c r="H279" s="452">
        <v>0</v>
      </c>
      <c r="I279" s="453">
        <v>0</v>
      </c>
      <c r="J279" s="423"/>
      <c r="K279" s="423"/>
      <c r="L279" s="423"/>
      <c r="M279" s="423"/>
    </row>
    <row r="280" spans="1:13" ht="15">
      <c r="A280" s="446"/>
      <c r="B280" s="447" t="s">
        <v>1081</v>
      </c>
      <c r="C280" s="448">
        <v>905</v>
      </c>
      <c r="D280" s="449">
        <v>801</v>
      </c>
      <c r="E280" s="450">
        <v>0</v>
      </c>
      <c r="F280" s="451">
        <v>0</v>
      </c>
      <c r="G280" s="452">
        <v>90380.24695999997</v>
      </c>
      <c r="H280" s="452">
        <v>44574.37821</v>
      </c>
      <c r="I280" s="453">
        <v>7829.306000000001</v>
      </c>
      <c r="J280" s="423"/>
      <c r="K280" s="423"/>
      <c r="L280" s="423"/>
      <c r="M280" s="423"/>
    </row>
    <row r="281" spans="1:13" ht="30">
      <c r="A281" s="446"/>
      <c r="B281" s="447" t="s">
        <v>201</v>
      </c>
      <c r="C281" s="448">
        <v>905</v>
      </c>
      <c r="D281" s="449">
        <v>801</v>
      </c>
      <c r="E281" s="450">
        <v>4400000</v>
      </c>
      <c r="F281" s="451">
        <v>0</v>
      </c>
      <c r="G281" s="452">
        <v>59225.853090000004</v>
      </c>
      <c r="H281" s="452">
        <v>26961.418210000003</v>
      </c>
      <c r="I281" s="453">
        <v>6505.896000000001</v>
      </c>
      <c r="J281" s="423"/>
      <c r="K281" s="423"/>
      <c r="L281" s="423"/>
      <c r="M281" s="423"/>
    </row>
    <row r="282" spans="1:13" ht="30">
      <c r="A282" s="446"/>
      <c r="B282" s="447" t="s">
        <v>193</v>
      </c>
      <c r="C282" s="448">
        <v>905</v>
      </c>
      <c r="D282" s="449">
        <v>801</v>
      </c>
      <c r="E282" s="450">
        <v>4409900</v>
      </c>
      <c r="F282" s="451">
        <v>0</v>
      </c>
      <c r="G282" s="452">
        <v>59225.853090000004</v>
      </c>
      <c r="H282" s="452">
        <v>26961.418210000003</v>
      </c>
      <c r="I282" s="453">
        <v>6505.896000000001</v>
      </c>
      <c r="J282" s="423"/>
      <c r="K282" s="423"/>
      <c r="L282" s="423"/>
      <c r="M282" s="423"/>
    </row>
    <row r="283" spans="1:13" ht="45">
      <c r="A283" s="446"/>
      <c r="B283" s="447" t="s">
        <v>202</v>
      </c>
      <c r="C283" s="448">
        <v>905</v>
      </c>
      <c r="D283" s="449">
        <v>801</v>
      </c>
      <c r="E283" s="450">
        <v>4409910</v>
      </c>
      <c r="F283" s="451">
        <v>0</v>
      </c>
      <c r="G283" s="452">
        <v>26375.816210000008</v>
      </c>
      <c r="H283" s="452">
        <v>12201.0544</v>
      </c>
      <c r="I283" s="453">
        <v>5246.356</v>
      </c>
      <c r="J283" s="423"/>
      <c r="K283" s="423"/>
      <c r="L283" s="423"/>
      <c r="M283" s="423"/>
    </row>
    <row r="284" spans="1:13" ht="30">
      <c r="A284" s="446"/>
      <c r="B284" s="447" t="s">
        <v>194</v>
      </c>
      <c r="C284" s="448">
        <v>905</v>
      </c>
      <c r="D284" s="449">
        <v>801</v>
      </c>
      <c r="E284" s="450">
        <v>4409910</v>
      </c>
      <c r="F284" s="451" t="s">
        <v>195</v>
      </c>
      <c r="G284" s="452">
        <v>26375.816210000008</v>
      </c>
      <c r="H284" s="452">
        <v>12201.0544</v>
      </c>
      <c r="I284" s="453">
        <v>5246.356</v>
      </c>
      <c r="J284" s="423"/>
      <c r="K284" s="423"/>
      <c r="L284" s="423"/>
      <c r="M284" s="423"/>
    </row>
    <row r="285" spans="1:13" ht="45">
      <c r="A285" s="446"/>
      <c r="B285" s="447" t="s">
        <v>203</v>
      </c>
      <c r="C285" s="448">
        <v>905</v>
      </c>
      <c r="D285" s="449">
        <v>801</v>
      </c>
      <c r="E285" s="450">
        <v>4409911</v>
      </c>
      <c r="F285" s="451">
        <v>0</v>
      </c>
      <c r="G285" s="452">
        <v>12530.488989999998</v>
      </c>
      <c r="H285" s="452">
        <v>5511</v>
      </c>
      <c r="I285" s="453">
        <v>1134.6599999999999</v>
      </c>
      <c r="J285" s="423"/>
      <c r="K285" s="423"/>
      <c r="L285" s="423"/>
      <c r="M285" s="423"/>
    </row>
    <row r="286" spans="1:13" ht="30">
      <c r="A286" s="446"/>
      <c r="B286" s="447" t="s">
        <v>194</v>
      </c>
      <c r="C286" s="448">
        <v>905</v>
      </c>
      <c r="D286" s="449">
        <v>801</v>
      </c>
      <c r="E286" s="450">
        <v>4409911</v>
      </c>
      <c r="F286" s="451" t="s">
        <v>195</v>
      </c>
      <c r="G286" s="452">
        <v>12530.488989999998</v>
      </c>
      <c r="H286" s="452">
        <v>5511</v>
      </c>
      <c r="I286" s="453">
        <v>1134.6599999999999</v>
      </c>
      <c r="J286" s="423"/>
      <c r="K286" s="423"/>
      <c r="L286" s="423"/>
      <c r="M286" s="423"/>
    </row>
    <row r="287" spans="1:13" ht="45">
      <c r="A287" s="446"/>
      <c r="B287" s="447" t="s">
        <v>204</v>
      </c>
      <c r="C287" s="448">
        <v>905</v>
      </c>
      <c r="D287" s="449">
        <v>801</v>
      </c>
      <c r="E287" s="450">
        <v>4409912</v>
      </c>
      <c r="F287" s="451">
        <v>0</v>
      </c>
      <c r="G287" s="452">
        <v>5171.5707299999995</v>
      </c>
      <c r="H287" s="452">
        <v>2153.8</v>
      </c>
      <c r="I287" s="453">
        <v>72.5</v>
      </c>
      <c r="J287" s="423"/>
      <c r="K287" s="423"/>
      <c r="L287" s="423"/>
      <c r="M287" s="423"/>
    </row>
    <row r="288" spans="1:13" ht="30">
      <c r="A288" s="446"/>
      <c r="B288" s="447" t="s">
        <v>194</v>
      </c>
      <c r="C288" s="448">
        <v>905</v>
      </c>
      <c r="D288" s="449">
        <v>801</v>
      </c>
      <c r="E288" s="450">
        <v>4409912</v>
      </c>
      <c r="F288" s="451" t="s">
        <v>195</v>
      </c>
      <c r="G288" s="452">
        <v>5171.5707299999995</v>
      </c>
      <c r="H288" s="452">
        <v>2153.8</v>
      </c>
      <c r="I288" s="453">
        <v>72.5</v>
      </c>
      <c r="J288" s="423"/>
      <c r="K288" s="423"/>
      <c r="L288" s="423"/>
      <c r="M288" s="423"/>
    </row>
    <row r="289" spans="1:13" ht="45">
      <c r="A289" s="446"/>
      <c r="B289" s="447" t="s">
        <v>205</v>
      </c>
      <c r="C289" s="448">
        <v>905</v>
      </c>
      <c r="D289" s="449">
        <v>801</v>
      </c>
      <c r="E289" s="450">
        <v>4409913</v>
      </c>
      <c r="F289" s="451">
        <v>0</v>
      </c>
      <c r="G289" s="452">
        <v>2445.6997499999998</v>
      </c>
      <c r="H289" s="452">
        <v>1405.91381</v>
      </c>
      <c r="I289" s="453">
        <v>52.38</v>
      </c>
      <c r="J289" s="423"/>
      <c r="K289" s="423"/>
      <c r="L289" s="423"/>
      <c r="M289" s="423"/>
    </row>
    <row r="290" spans="1:13" ht="30">
      <c r="A290" s="446"/>
      <c r="B290" s="447" t="s">
        <v>194</v>
      </c>
      <c r="C290" s="448">
        <v>905</v>
      </c>
      <c r="D290" s="449">
        <v>801</v>
      </c>
      <c r="E290" s="450">
        <v>4409913</v>
      </c>
      <c r="F290" s="451" t="s">
        <v>195</v>
      </c>
      <c r="G290" s="452">
        <v>2445.6997499999998</v>
      </c>
      <c r="H290" s="452">
        <v>1405.91381</v>
      </c>
      <c r="I290" s="453">
        <v>52.38</v>
      </c>
      <c r="J290" s="423"/>
      <c r="K290" s="423"/>
      <c r="L290" s="423"/>
      <c r="M290" s="423"/>
    </row>
    <row r="291" spans="1:13" ht="45">
      <c r="A291" s="446"/>
      <c r="B291" s="447" t="s">
        <v>206</v>
      </c>
      <c r="C291" s="448">
        <v>905</v>
      </c>
      <c r="D291" s="449">
        <v>801</v>
      </c>
      <c r="E291" s="450">
        <v>4409914</v>
      </c>
      <c r="F291" s="451">
        <v>0</v>
      </c>
      <c r="G291" s="452">
        <v>9084.84418</v>
      </c>
      <c r="H291" s="452">
        <v>5689.65</v>
      </c>
      <c r="I291" s="453">
        <v>0</v>
      </c>
      <c r="J291" s="423"/>
      <c r="K291" s="423"/>
      <c r="L291" s="423"/>
      <c r="M291" s="423"/>
    </row>
    <row r="292" spans="1:13" ht="30">
      <c r="A292" s="446"/>
      <c r="B292" s="447" t="s">
        <v>194</v>
      </c>
      <c r="C292" s="448">
        <v>905</v>
      </c>
      <c r="D292" s="449">
        <v>801</v>
      </c>
      <c r="E292" s="450">
        <v>4409914</v>
      </c>
      <c r="F292" s="451" t="s">
        <v>195</v>
      </c>
      <c r="G292" s="452">
        <v>9084.84418</v>
      </c>
      <c r="H292" s="452">
        <v>5689.65</v>
      </c>
      <c r="I292" s="453">
        <v>0</v>
      </c>
      <c r="J292" s="423"/>
      <c r="K292" s="423"/>
      <c r="L292" s="423"/>
      <c r="M292" s="423"/>
    </row>
    <row r="293" spans="1:13" ht="60">
      <c r="A293" s="446"/>
      <c r="B293" s="447" t="s">
        <v>290</v>
      </c>
      <c r="C293" s="448">
        <v>905</v>
      </c>
      <c r="D293" s="449">
        <v>801</v>
      </c>
      <c r="E293" s="450">
        <v>4409915</v>
      </c>
      <c r="F293" s="451">
        <v>0</v>
      </c>
      <c r="G293" s="452">
        <v>3617.43323</v>
      </c>
      <c r="H293" s="452">
        <v>0</v>
      </c>
      <c r="I293" s="453">
        <v>0</v>
      </c>
      <c r="J293" s="423"/>
      <c r="K293" s="423"/>
      <c r="L293" s="423"/>
      <c r="M293" s="423"/>
    </row>
    <row r="294" spans="1:13" ht="30">
      <c r="A294" s="446"/>
      <c r="B294" s="447" t="s">
        <v>194</v>
      </c>
      <c r="C294" s="448">
        <v>905</v>
      </c>
      <c r="D294" s="449">
        <v>801</v>
      </c>
      <c r="E294" s="450">
        <v>4409915</v>
      </c>
      <c r="F294" s="451" t="s">
        <v>195</v>
      </c>
      <c r="G294" s="452">
        <v>3617.43323</v>
      </c>
      <c r="H294" s="452">
        <v>0</v>
      </c>
      <c r="I294" s="453">
        <v>0</v>
      </c>
      <c r="J294" s="423"/>
      <c r="K294" s="423"/>
      <c r="L294" s="423"/>
      <c r="M294" s="423"/>
    </row>
    <row r="295" spans="1:13" ht="15">
      <c r="A295" s="446"/>
      <c r="B295" s="447" t="s">
        <v>207</v>
      </c>
      <c r="C295" s="448">
        <v>905</v>
      </c>
      <c r="D295" s="449">
        <v>801</v>
      </c>
      <c r="E295" s="450">
        <v>4420000</v>
      </c>
      <c r="F295" s="451">
        <v>0</v>
      </c>
      <c r="G295" s="452">
        <v>30663.893870000007</v>
      </c>
      <c r="H295" s="452">
        <v>17612.96</v>
      </c>
      <c r="I295" s="453">
        <v>1323.41</v>
      </c>
      <c r="J295" s="423"/>
      <c r="K295" s="423"/>
      <c r="L295" s="423"/>
      <c r="M295" s="423"/>
    </row>
    <row r="296" spans="1:13" ht="30">
      <c r="A296" s="446"/>
      <c r="B296" s="447" t="s">
        <v>193</v>
      </c>
      <c r="C296" s="448">
        <v>905</v>
      </c>
      <c r="D296" s="449">
        <v>801</v>
      </c>
      <c r="E296" s="450">
        <v>4429900</v>
      </c>
      <c r="F296" s="451">
        <v>0</v>
      </c>
      <c r="G296" s="452">
        <v>30663.893870000007</v>
      </c>
      <c r="H296" s="452">
        <v>17612.96</v>
      </c>
      <c r="I296" s="453">
        <v>1323.41</v>
      </c>
      <c r="J296" s="423"/>
      <c r="K296" s="423"/>
      <c r="L296" s="423"/>
      <c r="M296" s="423"/>
    </row>
    <row r="297" spans="1:13" ht="30">
      <c r="A297" s="446"/>
      <c r="B297" s="447" t="s">
        <v>194</v>
      </c>
      <c r="C297" s="448">
        <v>905</v>
      </c>
      <c r="D297" s="449">
        <v>801</v>
      </c>
      <c r="E297" s="450">
        <v>4429900</v>
      </c>
      <c r="F297" s="451" t="s">
        <v>195</v>
      </c>
      <c r="G297" s="452">
        <v>30663.893870000007</v>
      </c>
      <c r="H297" s="452">
        <v>17612.96</v>
      </c>
      <c r="I297" s="453">
        <v>1323.41</v>
      </c>
      <c r="J297" s="423"/>
      <c r="K297" s="423"/>
      <c r="L297" s="423"/>
      <c r="M297" s="423"/>
    </row>
    <row r="298" spans="1:13" ht="45">
      <c r="A298" s="446"/>
      <c r="B298" s="447" t="s">
        <v>906</v>
      </c>
      <c r="C298" s="448">
        <v>905</v>
      </c>
      <c r="D298" s="449">
        <v>801</v>
      </c>
      <c r="E298" s="450">
        <v>4500000</v>
      </c>
      <c r="F298" s="451">
        <v>0</v>
      </c>
      <c r="G298" s="452">
        <v>490.5</v>
      </c>
      <c r="H298" s="452">
        <v>0</v>
      </c>
      <c r="I298" s="453">
        <v>0</v>
      </c>
      <c r="J298" s="423"/>
      <c r="K298" s="423"/>
      <c r="L298" s="423"/>
      <c r="M298" s="423"/>
    </row>
    <row r="299" spans="1:13" ht="30">
      <c r="A299" s="446"/>
      <c r="B299" s="447" t="s">
        <v>907</v>
      </c>
      <c r="C299" s="448">
        <v>905</v>
      </c>
      <c r="D299" s="449">
        <v>801</v>
      </c>
      <c r="E299" s="450">
        <v>4500600</v>
      </c>
      <c r="F299" s="451">
        <v>0</v>
      </c>
      <c r="G299" s="452">
        <v>490.5</v>
      </c>
      <c r="H299" s="452">
        <v>0</v>
      </c>
      <c r="I299" s="453">
        <v>0</v>
      </c>
      <c r="J299" s="423"/>
      <c r="K299" s="423"/>
      <c r="L299" s="423"/>
      <c r="M299" s="423"/>
    </row>
    <row r="300" spans="1:13" ht="30">
      <c r="A300" s="446"/>
      <c r="B300" s="447" t="s">
        <v>194</v>
      </c>
      <c r="C300" s="448">
        <v>905</v>
      </c>
      <c r="D300" s="449">
        <v>801</v>
      </c>
      <c r="E300" s="450">
        <v>4500600</v>
      </c>
      <c r="F300" s="451" t="s">
        <v>195</v>
      </c>
      <c r="G300" s="452">
        <v>490.5</v>
      </c>
      <c r="H300" s="452">
        <v>0</v>
      </c>
      <c r="I300" s="453">
        <v>0</v>
      </c>
      <c r="J300" s="423"/>
      <c r="K300" s="423"/>
      <c r="L300" s="423"/>
      <c r="M300" s="423"/>
    </row>
    <row r="301" spans="1:13" ht="30">
      <c r="A301" s="446"/>
      <c r="B301" s="447" t="s">
        <v>1082</v>
      </c>
      <c r="C301" s="448">
        <v>905</v>
      </c>
      <c r="D301" s="449">
        <v>804</v>
      </c>
      <c r="E301" s="450">
        <v>0</v>
      </c>
      <c r="F301" s="451">
        <v>0</v>
      </c>
      <c r="G301" s="452">
        <v>5400</v>
      </c>
      <c r="H301" s="452">
        <v>0</v>
      </c>
      <c r="I301" s="453">
        <v>0</v>
      </c>
      <c r="J301" s="423"/>
      <c r="K301" s="423"/>
      <c r="L301" s="423"/>
      <c r="M301" s="423"/>
    </row>
    <row r="302" spans="1:13" ht="30">
      <c r="A302" s="446"/>
      <c r="B302" s="447" t="s">
        <v>268</v>
      </c>
      <c r="C302" s="448">
        <v>905</v>
      </c>
      <c r="D302" s="449">
        <v>804</v>
      </c>
      <c r="E302" s="450">
        <v>7950000</v>
      </c>
      <c r="F302" s="451">
        <v>0</v>
      </c>
      <c r="G302" s="452">
        <v>5400</v>
      </c>
      <c r="H302" s="452">
        <v>0</v>
      </c>
      <c r="I302" s="453">
        <v>0</v>
      </c>
      <c r="J302" s="423"/>
      <c r="K302" s="423"/>
      <c r="L302" s="423"/>
      <c r="M302" s="423"/>
    </row>
    <row r="303" spans="1:13" ht="30">
      <c r="A303" s="446"/>
      <c r="B303" s="447" t="s">
        <v>268</v>
      </c>
      <c r="C303" s="448">
        <v>905</v>
      </c>
      <c r="D303" s="449">
        <v>804</v>
      </c>
      <c r="E303" s="450">
        <v>7950000</v>
      </c>
      <c r="F303" s="451">
        <v>0</v>
      </c>
      <c r="G303" s="452">
        <v>5400</v>
      </c>
      <c r="H303" s="452">
        <v>0</v>
      </c>
      <c r="I303" s="453">
        <v>0</v>
      </c>
      <c r="J303" s="423"/>
      <c r="K303" s="423"/>
      <c r="L303" s="423"/>
      <c r="M303" s="423"/>
    </row>
    <row r="304" spans="1:13" ht="90">
      <c r="A304" s="446"/>
      <c r="B304" s="447" t="s">
        <v>291</v>
      </c>
      <c r="C304" s="448">
        <v>905</v>
      </c>
      <c r="D304" s="449">
        <v>804</v>
      </c>
      <c r="E304" s="450">
        <v>7950018</v>
      </c>
      <c r="F304" s="451">
        <v>0</v>
      </c>
      <c r="G304" s="452">
        <v>5400</v>
      </c>
      <c r="H304" s="452">
        <v>0</v>
      </c>
      <c r="I304" s="453">
        <v>0</v>
      </c>
      <c r="J304" s="423"/>
      <c r="K304" s="423"/>
      <c r="L304" s="423"/>
      <c r="M304" s="423"/>
    </row>
    <row r="305" spans="1:13" ht="30">
      <c r="A305" s="446"/>
      <c r="B305" s="447" t="s">
        <v>232</v>
      </c>
      <c r="C305" s="448">
        <v>905</v>
      </c>
      <c r="D305" s="449">
        <v>804</v>
      </c>
      <c r="E305" s="450">
        <v>7950018</v>
      </c>
      <c r="F305" s="451" t="s">
        <v>233</v>
      </c>
      <c r="G305" s="452">
        <v>5400</v>
      </c>
      <c r="H305" s="452">
        <v>0</v>
      </c>
      <c r="I305" s="453">
        <v>0</v>
      </c>
      <c r="J305" s="423"/>
      <c r="K305" s="423"/>
      <c r="L305" s="423"/>
      <c r="M305" s="423"/>
    </row>
    <row r="306" spans="1:13" ht="15">
      <c r="A306" s="446"/>
      <c r="B306" s="447" t="s">
        <v>1084</v>
      </c>
      <c r="C306" s="448">
        <v>905</v>
      </c>
      <c r="D306" s="449">
        <v>901</v>
      </c>
      <c r="E306" s="450">
        <v>0</v>
      </c>
      <c r="F306" s="451">
        <v>0</v>
      </c>
      <c r="G306" s="452">
        <v>325735.18544000026</v>
      </c>
      <c r="H306" s="452">
        <v>99720.7969</v>
      </c>
      <c r="I306" s="453">
        <v>35463.27489000001</v>
      </c>
      <c r="J306" s="423"/>
      <c r="K306" s="423"/>
      <c r="L306" s="423"/>
      <c r="M306" s="423"/>
    </row>
    <row r="307" spans="1:13" ht="30">
      <c r="A307" s="446"/>
      <c r="B307" s="447" t="s">
        <v>208</v>
      </c>
      <c r="C307" s="448">
        <v>905</v>
      </c>
      <c r="D307" s="449">
        <v>901</v>
      </c>
      <c r="E307" s="450">
        <v>4700000</v>
      </c>
      <c r="F307" s="451">
        <v>0</v>
      </c>
      <c r="G307" s="452">
        <v>268022.37474000006</v>
      </c>
      <c r="H307" s="452">
        <v>93360.47</v>
      </c>
      <c r="I307" s="453">
        <v>28587.824890000004</v>
      </c>
      <c r="J307" s="423"/>
      <c r="K307" s="423"/>
      <c r="L307" s="423"/>
      <c r="M307" s="423"/>
    </row>
    <row r="308" spans="1:13" ht="30">
      <c r="A308" s="446"/>
      <c r="B308" s="447" t="s">
        <v>193</v>
      </c>
      <c r="C308" s="448">
        <v>905</v>
      </c>
      <c r="D308" s="449">
        <v>901</v>
      </c>
      <c r="E308" s="450">
        <v>4709900</v>
      </c>
      <c r="F308" s="451">
        <v>0</v>
      </c>
      <c r="G308" s="452">
        <v>268022.37474000006</v>
      </c>
      <c r="H308" s="452">
        <v>93360.47</v>
      </c>
      <c r="I308" s="453">
        <v>28587.824890000004</v>
      </c>
      <c r="J308" s="423"/>
      <c r="K308" s="423"/>
      <c r="L308" s="423"/>
      <c r="M308" s="423"/>
    </row>
    <row r="309" spans="1:13" ht="30">
      <c r="A309" s="446"/>
      <c r="B309" s="447" t="s">
        <v>194</v>
      </c>
      <c r="C309" s="448">
        <v>905</v>
      </c>
      <c r="D309" s="449">
        <v>901</v>
      </c>
      <c r="E309" s="450">
        <v>4709900</v>
      </c>
      <c r="F309" s="451" t="s">
        <v>195</v>
      </c>
      <c r="G309" s="452">
        <v>268022.37474000006</v>
      </c>
      <c r="H309" s="452">
        <v>93360.47</v>
      </c>
      <c r="I309" s="453">
        <v>28587.824890000004</v>
      </c>
      <c r="J309" s="423"/>
      <c r="K309" s="423"/>
      <c r="L309" s="423"/>
      <c r="M309" s="423"/>
    </row>
    <row r="310" spans="1:13" ht="15">
      <c r="A310" s="446"/>
      <c r="B310" s="447" t="s">
        <v>209</v>
      </c>
      <c r="C310" s="448">
        <v>905</v>
      </c>
      <c r="D310" s="449">
        <v>901</v>
      </c>
      <c r="E310" s="450">
        <v>4760000</v>
      </c>
      <c r="F310" s="451">
        <v>0</v>
      </c>
      <c r="G310" s="452">
        <v>51941.4107</v>
      </c>
      <c r="H310" s="452">
        <v>6360.3269</v>
      </c>
      <c r="I310" s="453">
        <v>6875.45</v>
      </c>
      <c r="J310" s="423"/>
      <c r="K310" s="423"/>
      <c r="L310" s="423"/>
      <c r="M310" s="423"/>
    </row>
    <row r="311" spans="1:13" ht="45">
      <c r="A311" s="446"/>
      <c r="B311" s="447" t="s">
        <v>210</v>
      </c>
      <c r="C311" s="448">
        <v>905</v>
      </c>
      <c r="D311" s="449">
        <v>901</v>
      </c>
      <c r="E311" s="450">
        <v>4769900</v>
      </c>
      <c r="F311" s="451">
        <v>0</v>
      </c>
      <c r="G311" s="452">
        <v>51941.4107</v>
      </c>
      <c r="H311" s="452">
        <v>6360.3269</v>
      </c>
      <c r="I311" s="453">
        <v>6875.45</v>
      </c>
      <c r="J311" s="423"/>
      <c r="K311" s="423"/>
      <c r="L311" s="423"/>
      <c r="M311" s="423"/>
    </row>
    <row r="312" spans="1:13" ht="30">
      <c r="A312" s="446"/>
      <c r="B312" s="447" t="s">
        <v>194</v>
      </c>
      <c r="C312" s="448">
        <v>905</v>
      </c>
      <c r="D312" s="449">
        <v>901</v>
      </c>
      <c r="E312" s="450">
        <v>4769900</v>
      </c>
      <c r="F312" s="451" t="s">
        <v>195</v>
      </c>
      <c r="G312" s="452">
        <v>51941.4107</v>
      </c>
      <c r="H312" s="452">
        <v>6360.3269</v>
      </c>
      <c r="I312" s="453">
        <v>6875.45</v>
      </c>
      <c r="J312" s="423"/>
      <c r="K312" s="423"/>
      <c r="L312" s="423"/>
      <c r="M312" s="423"/>
    </row>
    <row r="313" spans="1:13" ht="30">
      <c r="A313" s="446"/>
      <c r="B313" s="447" t="s">
        <v>268</v>
      </c>
      <c r="C313" s="448">
        <v>905</v>
      </c>
      <c r="D313" s="449">
        <v>901</v>
      </c>
      <c r="E313" s="450">
        <v>7950000</v>
      </c>
      <c r="F313" s="451">
        <v>0</v>
      </c>
      <c r="G313" s="452">
        <v>5771.4</v>
      </c>
      <c r="H313" s="452">
        <v>0</v>
      </c>
      <c r="I313" s="453">
        <v>0</v>
      </c>
      <c r="J313" s="423"/>
      <c r="K313" s="423"/>
      <c r="L313" s="423"/>
      <c r="M313" s="423"/>
    </row>
    <row r="314" spans="1:13" ht="30">
      <c r="A314" s="446"/>
      <c r="B314" s="447" t="s">
        <v>268</v>
      </c>
      <c r="C314" s="448">
        <v>905</v>
      </c>
      <c r="D314" s="449">
        <v>901</v>
      </c>
      <c r="E314" s="450">
        <v>7950000</v>
      </c>
      <c r="F314" s="451">
        <v>0</v>
      </c>
      <c r="G314" s="452">
        <v>5771.4</v>
      </c>
      <c r="H314" s="452">
        <v>0</v>
      </c>
      <c r="I314" s="453">
        <v>0</v>
      </c>
      <c r="J314" s="423"/>
      <c r="K314" s="423"/>
      <c r="L314" s="423"/>
      <c r="M314" s="423"/>
    </row>
    <row r="315" spans="1:13" ht="105">
      <c r="A315" s="446"/>
      <c r="B315" s="447" t="s">
        <v>281</v>
      </c>
      <c r="C315" s="448">
        <v>905</v>
      </c>
      <c r="D315" s="449">
        <v>901</v>
      </c>
      <c r="E315" s="450">
        <v>7950043</v>
      </c>
      <c r="F315" s="451">
        <v>0</v>
      </c>
      <c r="G315" s="452">
        <v>5771.4</v>
      </c>
      <c r="H315" s="452">
        <v>0</v>
      </c>
      <c r="I315" s="453">
        <v>0</v>
      </c>
      <c r="J315" s="423"/>
      <c r="K315" s="423"/>
      <c r="L315" s="423"/>
      <c r="M315" s="423"/>
    </row>
    <row r="316" spans="1:13" ht="30">
      <c r="A316" s="446"/>
      <c r="B316" s="447" t="s">
        <v>232</v>
      </c>
      <c r="C316" s="448">
        <v>905</v>
      </c>
      <c r="D316" s="449">
        <v>901</v>
      </c>
      <c r="E316" s="450">
        <v>7950043</v>
      </c>
      <c r="F316" s="451" t="s">
        <v>233</v>
      </c>
      <c r="G316" s="452">
        <v>5771.4</v>
      </c>
      <c r="H316" s="452">
        <v>0</v>
      </c>
      <c r="I316" s="453">
        <v>0</v>
      </c>
      <c r="J316" s="423"/>
      <c r="K316" s="423"/>
      <c r="L316" s="423"/>
      <c r="M316" s="423"/>
    </row>
    <row r="317" spans="1:13" ht="15">
      <c r="A317" s="446"/>
      <c r="B317" s="447" t="s">
        <v>1085</v>
      </c>
      <c r="C317" s="448">
        <v>905</v>
      </c>
      <c r="D317" s="449">
        <v>902</v>
      </c>
      <c r="E317" s="450">
        <v>0</v>
      </c>
      <c r="F317" s="451">
        <v>0</v>
      </c>
      <c r="G317" s="452">
        <v>405472.99799000006</v>
      </c>
      <c r="H317" s="452">
        <v>85708.32430999998</v>
      </c>
      <c r="I317" s="453">
        <v>23941.32592</v>
      </c>
      <c r="J317" s="423"/>
      <c r="K317" s="423"/>
      <c r="L317" s="423"/>
      <c r="M317" s="423"/>
    </row>
    <row r="318" spans="1:13" ht="30">
      <c r="A318" s="446"/>
      <c r="B318" s="447" t="s">
        <v>208</v>
      </c>
      <c r="C318" s="448">
        <v>905</v>
      </c>
      <c r="D318" s="449">
        <v>902</v>
      </c>
      <c r="E318" s="450">
        <v>4700000</v>
      </c>
      <c r="F318" s="451">
        <v>0</v>
      </c>
      <c r="G318" s="452">
        <v>63960.99694999999</v>
      </c>
      <c r="H318" s="452">
        <v>11775.46646</v>
      </c>
      <c r="I318" s="453">
        <v>6993.4852200000005</v>
      </c>
      <c r="J318" s="423"/>
      <c r="K318" s="423"/>
      <c r="L318" s="423"/>
      <c r="M318" s="423"/>
    </row>
    <row r="319" spans="1:13" ht="30">
      <c r="A319" s="446"/>
      <c r="B319" s="447" t="s">
        <v>193</v>
      </c>
      <c r="C319" s="448">
        <v>905</v>
      </c>
      <c r="D319" s="449">
        <v>902</v>
      </c>
      <c r="E319" s="450">
        <v>4709900</v>
      </c>
      <c r="F319" s="451">
        <v>0</v>
      </c>
      <c r="G319" s="452">
        <v>63960.99694999999</v>
      </c>
      <c r="H319" s="452">
        <v>11775.46646</v>
      </c>
      <c r="I319" s="453">
        <v>6993.4852200000005</v>
      </c>
      <c r="J319" s="423"/>
      <c r="K319" s="423"/>
      <c r="L319" s="423"/>
      <c r="M319" s="423"/>
    </row>
    <row r="320" spans="1:13" ht="30">
      <c r="A320" s="446"/>
      <c r="B320" s="447" t="s">
        <v>194</v>
      </c>
      <c r="C320" s="448">
        <v>905</v>
      </c>
      <c r="D320" s="449">
        <v>902</v>
      </c>
      <c r="E320" s="450">
        <v>4709900</v>
      </c>
      <c r="F320" s="451" t="s">
        <v>195</v>
      </c>
      <c r="G320" s="452">
        <v>51146.26127</v>
      </c>
      <c r="H320" s="452">
        <v>6221.78</v>
      </c>
      <c r="I320" s="453">
        <v>5485.93522</v>
      </c>
      <c r="J320" s="423"/>
      <c r="K320" s="423"/>
      <c r="L320" s="423"/>
      <c r="M320" s="423"/>
    </row>
    <row r="321" spans="1:13" ht="15">
      <c r="A321" s="446"/>
      <c r="B321" s="447" t="s">
        <v>211</v>
      </c>
      <c r="C321" s="448">
        <v>905</v>
      </c>
      <c r="D321" s="449">
        <v>902</v>
      </c>
      <c r="E321" s="450">
        <v>4709906</v>
      </c>
      <c r="F321" s="451">
        <v>0</v>
      </c>
      <c r="G321" s="452">
        <v>12814.735680000002</v>
      </c>
      <c r="H321" s="452">
        <v>5553.68646</v>
      </c>
      <c r="I321" s="453">
        <v>1507.55</v>
      </c>
      <c r="J321" s="423"/>
      <c r="K321" s="423"/>
      <c r="L321" s="423"/>
      <c r="M321" s="423"/>
    </row>
    <row r="322" spans="1:13" ht="30">
      <c r="A322" s="446"/>
      <c r="B322" s="447" t="s">
        <v>194</v>
      </c>
      <c r="C322" s="448">
        <v>905</v>
      </c>
      <c r="D322" s="449">
        <v>902</v>
      </c>
      <c r="E322" s="450">
        <v>4709906</v>
      </c>
      <c r="F322" s="451" t="s">
        <v>195</v>
      </c>
      <c r="G322" s="452">
        <v>12814.735680000002</v>
      </c>
      <c r="H322" s="452">
        <v>5553.68646</v>
      </c>
      <c r="I322" s="453">
        <v>1507.55</v>
      </c>
      <c r="J322" s="423"/>
      <c r="K322" s="423"/>
      <c r="L322" s="423"/>
      <c r="M322" s="423"/>
    </row>
    <row r="323" spans="1:13" ht="30">
      <c r="A323" s="446"/>
      <c r="B323" s="447" t="s">
        <v>212</v>
      </c>
      <c r="C323" s="448">
        <v>905</v>
      </c>
      <c r="D323" s="449">
        <v>902</v>
      </c>
      <c r="E323" s="450">
        <v>4710000</v>
      </c>
      <c r="F323" s="451">
        <v>0</v>
      </c>
      <c r="G323" s="452">
        <v>334542.00104</v>
      </c>
      <c r="H323" s="452">
        <v>73932.85784999999</v>
      </c>
      <c r="I323" s="453">
        <v>16947.8407</v>
      </c>
      <c r="J323" s="423"/>
      <c r="K323" s="423"/>
      <c r="L323" s="423"/>
      <c r="M323" s="423"/>
    </row>
    <row r="324" spans="1:13" ht="30">
      <c r="A324" s="446"/>
      <c r="B324" s="447" t="s">
        <v>193</v>
      </c>
      <c r="C324" s="448">
        <v>905</v>
      </c>
      <c r="D324" s="449">
        <v>902</v>
      </c>
      <c r="E324" s="450">
        <v>4719900</v>
      </c>
      <c r="F324" s="451">
        <v>0</v>
      </c>
      <c r="G324" s="452">
        <v>334542.00104</v>
      </c>
      <c r="H324" s="452">
        <v>73932.85784999999</v>
      </c>
      <c r="I324" s="453">
        <v>16947.8407</v>
      </c>
      <c r="J324" s="423"/>
      <c r="K324" s="423"/>
      <c r="L324" s="423"/>
      <c r="M324" s="423"/>
    </row>
    <row r="325" spans="1:13" ht="30">
      <c r="A325" s="446"/>
      <c r="B325" s="447" t="s">
        <v>194</v>
      </c>
      <c r="C325" s="448">
        <v>905</v>
      </c>
      <c r="D325" s="449">
        <v>902</v>
      </c>
      <c r="E325" s="450">
        <v>4719900</v>
      </c>
      <c r="F325" s="451" t="s">
        <v>195</v>
      </c>
      <c r="G325" s="452">
        <v>229239.00103999997</v>
      </c>
      <c r="H325" s="452">
        <v>72766.10631999999</v>
      </c>
      <c r="I325" s="453">
        <v>16947.8407</v>
      </c>
      <c r="J325" s="423"/>
      <c r="K325" s="423"/>
      <c r="L325" s="423"/>
      <c r="M325" s="423"/>
    </row>
    <row r="326" spans="1:13" ht="105">
      <c r="A326" s="446"/>
      <c r="B326" s="447" t="s">
        <v>1319</v>
      </c>
      <c r="C326" s="448">
        <v>905</v>
      </c>
      <c r="D326" s="449">
        <v>902</v>
      </c>
      <c r="E326" s="450">
        <v>4719902</v>
      </c>
      <c r="F326" s="451">
        <v>0</v>
      </c>
      <c r="G326" s="452">
        <v>99611.99999999999</v>
      </c>
      <c r="H326" s="452">
        <v>1083.71453</v>
      </c>
      <c r="I326" s="453">
        <v>0</v>
      </c>
      <c r="J326" s="423"/>
      <c r="K326" s="423"/>
      <c r="L326" s="423"/>
      <c r="M326" s="423"/>
    </row>
    <row r="327" spans="1:13" ht="30">
      <c r="A327" s="446"/>
      <c r="B327" s="447" t="s">
        <v>194</v>
      </c>
      <c r="C327" s="448">
        <v>905</v>
      </c>
      <c r="D327" s="449">
        <v>902</v>
      </c>
      <c r="E327" s="450">
        <v>4719902</v>
      </c>
      <c r="F327" s="451" t="s">
        <v>195</v>
      </c>
      <c r="G327" s="452">
        <v>99611.99999999999</v>
      </c>
      <c r="H327" s="452">
        <v>1083.71453</v>
      </c>
      <c r="I327" s="453">
        <v>0</v>
      </c>
      <c r="J327" s="423"/>
      <c r="K327" s="423"/>
      <c r="L327" s="423"/>
      <c r="M327" s="423"/>
    </row>
    <row r="328" spans="1:13" ht="105">
      <c r="A328" s="446"/>
      <c r="B328" s="447" t="s">
        <v>1320</v>
      </c>
      <c r="C328" s="448">
        <v>905</v>
      </c>
      <c r="D328" s="449">
        <v>902</v>
      </c>
      <c r="E328" s="450">
        <v>4719903</v>
      </c>
      <c r="F328" s="451">
        <v>0</v>
      </c>
      <c r="G328" s="452">
        <v>5691</v>
      </c>
      <c r="H328" s="452">
        <v>83.037</v>
      </c>
      <c r="I328" s="453">
        <v>0</v>
      </c>
      <c r="J328" s="423"/>
      <c r="K328" s="423"/>
      <c r="L328" s="423"/>
      <c r="M328" s="423"/>
    </row>
    <row r="329" spans="1:13" ht="30">
      <c r="A329" s="446"/>
      <c r="B329" s="447" t="s">
        <v>194</v>
      </c>
      <c r="C329" s="448">
        <v>905</v>
      </c>
      <c r="D329" s="449">
        <v>902</v>
      </c>
      <c r="E329" s="450">
        <v>4719903</v>
      </c>
      <c r="F329" s="451" t="s">
        <v>195</v>
      </c>
      <c r="G329" s="452">
        <v>5691</v>
      </c>
      <c r="H329" s="452">
        <v>83.037</v>
      </c>
      <c r="I329" s="453">
        <v>0</v>
      </c>
      <c r="J329" s="423"/>
      <c r="K329" s="423"/>
      <c r="L329" s="423"/>
      <c r="M329" s="423"/>
    </row>
    <row r="330" spans="1:13" ht="30">
      <c r="A330" s="446"/>
      <c r="B330" s="447" t="s">
        <v>268</v>
      </c>
      <c r="C330" s="448">
        <v>905</v>
      </c>
      <c r="D330" s="449">
        <v>902</v>
      </c>
      <c r="E330" s="450">
        <v>7950000</v>
      </c>
      <c r="F330" s="451">
        <v>0</v>
      </c>
      <c r="G330" s="452">
        <v>6970</v>
      </c>
      <c r="H330" s="452">
        <v>0</v>
      </c>
      <c r="I330" s="453">
        <v>0</v>
      </c>
      <c r="J330" s="423"/>
      <c r="K330" s="423"/>
      <c r="L330" s="423"/>
      <c r="M330" s="423"/>
    </row>
    <row r="331" spans="1:13" ht="30">
      <c r="A331" s="446"/>
      <c r="B331" s="447" t="s">
        <v>268</v>
      </c>
      <c r="C331" s="448">
        <v>905</v>
      </c>
      <c r="D331" s="449">
        <v>902</v>
      </c>
      <c r="E331" s="450">
        <v>7950000</v>
      </c>
      <c r="F331" s="451">
        <v>0</v>
      </c>
      <c r="G331" s="452">
        <v>6970</v>
      </c>
      <c r="H331" s="452">
        <v>0</v>
      </c>
      <c r="I331" s="453">
        <v>0</v>
      </c>
      <c r="J331" s="423"/>
      <c r="K331" s="423"/>
      <c r="L331" s="423"/>
      <c r="M331" s="423"/>
    </row>
    <row r="332" spans="1:13" ht="105">
      <c r="A332" s="446"/>
      <c r="B332" s="447" t="s">
        <v>281</v>
      </c>
      <c r="C332" s="448">
        <v>905</v>
      </c>
      <c r="D332" s="449">
        <v>902</v>
      </c>
      <c r="E332" s="450">
        <v>7950043</v>
      </c>
      <c r="F332" s="451">
        <v>0</v>
      </c>
      <c r="G332" s="452">
        <v>6970</v>
      </c>
      <c r="H332" s="452">
        <v>0</v>
      </c>
      <c r="I332" s="453">
        <v>0</v>
      </c>
      <c r="J332" s="423"/>
      <c r="K332" s="423"/>
      <c r="L332" s="423"/>
      <c r="M332" s="423"/>
    </row>
    <row r="333" spans="1:13" ht="30">
      <c r="A333" s="446"/>
      <c r="B333" s="447" t="s">
        <v>232</v>
      </c>
      <c r="C333" s="448">
        <v>905</v>
      </c>
      <c r="D333" s="449">
        <v>902</v>
      </c>
      <c r="E333" s="450">
        <v>7950043</v>
      </c>
      <c r="F333" s="451" t="s">
        <v>233</v>
      </c>
      <c r="G333" s="452">
        <v>6970</v>
      </c>
      <c r="H333" s="452">
        <v>0</v>
      </c>
      <c r="I333" s="453">
        <v>0</v>
      </c>
      <c r="J333" s="423"/>
      <c r="K333" s="423"/>
      <c r="L333" s="423"/>
      <c r="M333" s="423"/>
    </row>
    <row r="334" spans="1:13" ht="30">
      <c r="A334" s="446"/>
      <c r="B334" s="447" t="s">
        <v>1086</v>
      </c>
      <c r="C334" s="448">
        <v>905</v>
      </c>
      <c r="D334" s="449">
        <v>903</v>
      </c>
      <c r="E334" s="450">
        <v>0</v>
      </c>
      <c r="F334" s="451">
        <v>0</v>
      </c>
      <c r="G334" s="452">
        <v>6065.767120000001</v>
      </c>
      <c r="H334" s="452">
        <v>292.225</v>
      </c>
      <c r="I334" s="453">
        <v>1513.2709799999998</v>
      </c>
      <c r="J334" s="423"/>
      <c r="K334" s="423"/>
      <c r="L334" s="423"/>
      <c r="M334" s="423"/>
    </row>
    <row r="335" spans="1:13" ht="30">
      <c r="A335" s="446"/>
      <c r="B335" s="447" t="s">
        <v>208</v>
      </c>
      <c r="C335" s="448">
        <v>905</v>
      </c>
      <c r="D335" s="449">
        <v>903</v>
      </c>
      <c r="E335" s="450">
        <v>4700000</v>
      </c>
      <c r="F335" s="451">
        <v>0</v>
      </c>
      <c r="G335" s="452">
        <v>3475.65457</v>
      </c>
      <c r="H335" s="452">
        <v>292.225</v>
      </c>
      <c r="I335" s="453">
        <v>914.8309800000001</v>
      </c>
      <c r="J335" s="423"/>
      <c r="K335" s="423"/>
      <c r="L335" s="423"/>
      <c r="M335" s="423"/>
    </row>
    <row r="336" spans="1:13" ht="30">
      <c r="A336" s="446"/>
      <c r="B336" s="447" t="s">
        <v>193</v>
      </c>
      <c r="C336" s="448">
        <v>905</v>
      </c>
      <c r="D336" s="449">
        <v>903</v>
      </c>
      <c r="E336" s="450">
        <v>4709900</v>
      </c>
      <c r="F336" s="451">
        <v>0</v>
      </c>
      <c r="G336" s="452">
        <v>3475.65457</v>
      </c>
      <c r="H336" s="452">
        <v>292.225</v>
      </c>
      <c r="I336" s="453">
        <v>914.8309800000001</v>
      </c>
      <c r="J336" s="423"/>
      <c r="K336" s="423"/>
      <c r="L336" s="423"/>
      <c r="M336" s="423"/>
    </row>
    <row r="337" spans="1:13" ht="30">
      <c r="A337" s="446"/>
      <c r="B337" s="447" t="s">
        <v>194</v>
      </c>
      <c r="C337" s="448">
        <v>905</v>
      </c>
      <c r="D337" s="449">
        <v>903</v>
      </c>
      <c r="E337" s="450">
        <v>4709900</v>
      </c>
      <c r="F337" s="451" t="s">
        <v>195</v>
      </c>
      <c r="G337" s="452">
        <v>1254.1449400000001</v>
      </c>
      <c r="H337" s="452">
        <v>96.749</v>
      </c>
      <c r="I337" s="453">
        <v>348.90098</v>
      </c>
      <c r="J337" s="423"/>
      <c r="K337" s="423"/>
      <c r="L337" s="423"/>
      <c r="M337" s="423"/>
    </row>
    <row r="338" spans="1:13" ht="30">
      <c r="A338" s="446"/>
      <c r="B338" s="447" t="s">
        <v>213</v>
      </c>
      <c r="C338" s="448">
        <v>905</v>
      </c>
      <c r="D338" s="449">
        <v>903</v>
      </c>
      <c r="E338" s="450">
        <v>4709907</v>
      </c>
      <c r="F338" s="451">
        <v>0</v>
      </c>
      <c r="G338" s="452">
        <v>2221.50963</v>
      </c>
      <c r="H338" s="452">
        <v>195.476</v>
      </c>
      <c r="I338" s="453">
        <v>565.93</v>
      </c>
      <c r="J338" s="423"/>
      <c r="K338" s="423"/>
      <c r="L338" s="423"/>
      <c r="M338" s="423"/>
    </row>
    <row r="339" spans="1:13" ht="30">
      <c r="A339" s="446"/>
      <c r="B339" s="447" t="s">
        <v>194</v>
      </c>
      <c r="C339" s="448">
        <v>905</v>
      </c>
      <c r="D339" s="449">
        <v>903</v>
      </c>
      <c r="E339" s="450">
        <v>4709907</v>
      </c>
      <c r="F339" s="451" t="s">
        <v>195</v>
      </c>
      <c r="G339" s="452">
        <v>2221.50963</v>
      </c>
      <c r="H339" s="452">
        <v>195.476</v>
      </c>
      <c r="I339" s="453">
        <v>565.93</v>
      </c>
      <c r="J339" s="423"/>
      <c r="K339" s="423"/>
      <c r="L339" s="423"/>
      <c r="M339" s="423"/>
    </row>
    <row r="340" spans="1:13" ht="30">
      <c r="A340" s="446"/>
      <c r="B340" s="447" t="s">
        <v>212</v>
      </c>
      <c r="C340" s="448">
        <v>905</v>
      </c>
      <c r="D340" s="449">
        <v>903</v>
      </c>
      <c r="E340" s="450">
        <v>4710000</v>
      </c>
      <c r="F340" s="451">
        <v>0</v>
      </c>
      <c r="G340" s="452">
        <v>2590.11255</v>
      </c>
      <c r="H340" s="452">
        <v>0</v>
      </c>
      <c r="I340" s="453">
        <v>598.44</v>
      </c>
      <c r="J340" s="423"/>
      <c r="K340" s="423"/>
      <c r="L340" s="423"/>
      <c r="M340" s="423"/>
    </row>
    <row r="341" spans="1:13" ht="30">
      <c r="A341" s="446"/>
      <c r="B341" s="447" t="s">
        <v>193</v>
      </c>
      <c r="C341" s="448">
        <v>905</v>
      </c>
      <c r="D341" s="449">
        <v>903</v>
      </c>
      <c r="E341" s="450">
        <v>4719900</v>
      </c>
      <c r="F341" s="451">
        <v>0</v>
      </c>
      <c r="G341" s="452">
        <v>2590.11255</v>
      </c>
      <c r="H341" s="452">
        <v>0</v>
      </c>
      <c r="I341" s="453">
        <v>598.44</v>
      </c>
      <c r="J341" s="423"/>
      <c r="K341" s="423"/>
      <c r="L341" s="423"/>
      <c r="M341" s="423"/>
    </row>
    <row r="342" spans="1:13" ht="30">
      <c r="A342" s="446"/>
      <c r="B342" s="447" t="s">
        <v>194</v>
      </c>
      <c r="C342" s="448">
        <v>905</v>
      </c>
      <c r="D342" s="449">
        <v>903</v>
      </c>
      <c r="E342" s="450">
        <v>4719900</v>
      </c>
      <c r="F342" s="451" t="s">
        <v>195</v>
      </c>
      <c r="G342" s="452">
        <v>2590.11255</v>
      </c>
      <c r="H342" s="452">
        <v>0</v>
      </c>
      <c r="I342" s="453">
        <v>598.44</v>
      </c>
      <c r="J342" s="423"/>
      <c r="K342" s="423"/>
      <c r="L342" s="423"/>
      <c r="M342" s="423"/>
    </row>
    <row r="343" spans="1:13" ht="15">
      <c r="A343" s="446"/>
      <c r="B343" s="447" t="s">
        <v>1087</v>
      </c>
      <c r="C343" s="448">
        <v>905</v>
      </c>
      <c r="D343" s="449">
        <v>904</v>
      </c>
      <c r="E343" s="450">
        <v>0</v>
      </c>
      <c r="F343" s="451">
        <v>0</v>
      </c>
      <c r="G343" s="452">
        <v>174780.51551</v>
      </c>
      <c r="H343" s="452">
        <v>117487.624</v>
      </c>
      <c r="I343" s="453">
        <v>1645.93</v>
      </c>
      <c r="J343" s="423"/>
      <c r="K343" s="423"/>
      <c r="L343" s="423"/>
      <c r="M343" s="423"/>
    </row>
    <row r="344" spans="1:13" ht="15">
      <c r="A344" s="446"/>
      <c r="B344" s="447" t="s">
        <v>214</v>
      </c>
      <c r="C344" s="448">
        <v>905</v>
      </c>
      <c r="D344" s="449">
        <v>904</v>
      </c>
      <c r="E344" s="450">
        <v>4770000</v>
      </c>
      <c r="F344" s="451">
        <v>0</v>
      </c>
      <c r="G344" s="452">
        <v>152431.51551</v>
      </c>
      <c r="H344" s="452">
        <v>100809.624</v>
      </c>
      <c r="I344" s="453">
        <v>1645.93</v>
      </c>
      <c r="J344" s="423"/>
      <c r="K344" s="423"/>
      <c r="L344" s="423"/>
      <c r="M344" s="423"/>
    </row>
    <row r="345" spans="1:13" ht="45">
      <c r="A345" s="446"/>
      <c r="B345" s="447" t="s">
        <v>215</v>
      </c>
      <c r="C345" s="448">
        <v>905</v>
      </c>
      <c r="D345" s="449">
        <v>904</v>
      </c>
      <c r="E345" s="450">
        <v>4779900</v>
      </c>
      <c r="F345" s="451">
        <v>0</v>
      </c>
      <c r="G345" s="452">
        <v>152431.51551</v>
      </c>
      <c r="H345" s="452">
        <v>100809.624</v>
      </c>
      <c r="I345" s="453">
        <v>1645.93</v>
      </c>
      <c r="J345" s="423"/>
      <c r="K345" s="423"/>
      <c r="L345" s="423"/>
      <c r="M345" s="423"/>
    </row>
    <row r="346" spans="1:13" ht="30">
      <c r="A346" s="446"/>
      <c r="B346" s="447" t="s">
        <v>194</v>
      </c>
      <c r="C346" s="448">
        <v>905</v>
      </c>
      <c r="D346" s="449">
        <v>904</v>
      </c>
      <c r="E346" s="450">
        <v>4779900</v>
      </c>
      <c r="F346" s="451" t="s">
        <v>195</v>
      </c>
      <c r="G346" s="452">
        <v>152431.51551</v>
      </c>
      <c r="H346" s="452">
        <v>100809.624</v>
      </c>
      <c r="I346" s="453">
        <v>1645.93</v>
      </c>
      <c r="J346" s="423"/>
      <c r="K346" s="423"/>
      <c r="L346" s="423"/>
      <c r="M346" s="423"/>
    </row>
    <row r="347" spans="1:13" ht="30">
      <c r="A347" s="446"/>
      <c r="B347" s="447" t="s">
        <v>236</v>
      </c>
      <c r="C347" s="448">
        <v>905</v>
      </c>
      <c r="D347" s="449">
        <v>904</v>
      </c>
      <c r="E347" s="450">
        <v>5200000</v>
      </c>
      <c r="F347" s="451">
        <v>0</v>
      </c>
      <c r="G347" s="452">
        <v>22349</v>
      </c>
      <c r="H347" s="452">
        <v>16678</v>
      </c>
      <c r="I347" s="453">
        <v>0</v>
      </c>
      <c r="J347" s="423"/>
      <c r="K347" s="423"/>
      <c r="L347" s="423"/>
      <c r="M347" s="423"/>
    </row>
    <row r="348" spans="1:13" ht="105">
      <c r="A348" s="446"/>
      <c r="B348" s="447" t="s">
        <v>908</v>
      </c>
      <c r="C348" s="448">
        <v>905</v>
      </c>
      <c r="D348" s="449">
        <v>904</v>
      </c>
      <c r="E348" s="450">
        <v>5201800</v>
      </c>
      <c r="F348" s="451">
        <v>0</v>
      </c>
      <c r="G348" s="452">
        <v>22349</v>
      </c>
      <c r="H348" s="452">
        <v>16678</v>
      </c>
      <c r="I348" s="453">
        <v>0</v>
      </c>
      <c r="J348" s="423"/>
      <c r="K348" s="423"/>
      <c r="L348" s="423"/>
      <c r="M348" s="423"/>
    </row>
    <row r="349" spans="1:13" ht="30">
      <c r="A349" s="446"/>
      <c r="B349" s="447" t="s">
        <v>194</v>
      </c>
      <c r="C349" s="448">
        <v>905</v>
      </c>
      <c r="D349" s="449">
        <v>904</v>
      </c>
      <c r="E349" s="450">
        <v>5201800</v>
      </c>
      <c r="F349" s="451" t="s">
        <v>195</v>
      </c>
      <c r="G349" s="452">
        <v>22349</v>
      </c>
      <c r="H349" s="452">
        <v>16678</v>
      </c>
      <c r="I349" s="453">
        <v>0</v>
      </c>
      <c r="J349" s="423"/>
      <c r="K349" s="423"/>
      <c r="L349" s="423"/>
      <c r="M349" s="423"/>
    </row>
    <row r="350" spans="1:13" ht="15">
      <c r="A350" s="446"/>
      <c r="B350" s="447" t="s">
        <v>1088</v>
      </c>
      <c r="C350" s="448">
        <v>905</v>
      </c>
      <c r="D350" s="449">
        <v>909</v>
      </c>
      <c r="E350" s="450">
        <v>0</v>
      </c>
      <c r="F350" s="451">
        <v>0</v>
      </c>
      <c r="G350" s="452">
        <v>279510.09095999994</v>
      </c>
      <c r="H350" s="452">
        <v>127494.90236</v>
      </c>
      <c r="I350" s="453">
        <v>7055.143199999999</v>
      </c>
      <c r="J350" s="423"/>
      <c r="K350" s="423"/>
      <c r="L350" s="423"/>
      <c r="M350" s="423"/>
    </row>
    <row r="351" spans="1:13" ht="30">
      <c r="A351" s="446"/>
      <c r="B351" s="447" t="s">
        <v>216</v>
      </c>
      <c r="C351" s="448">
        <v>905</v>
      </c>
      <c r="D351" s="449">
        <v>909</v>
      </c>
      <c r="E351" s="450">
        <v>4690000</v>
      </c>
      <c r="F351" s="451">
        <v>0</v>
      </c>
      <c r="G351" s="452">
        <v>160226.01076</v>
      </c>
      <c r="H351" s="452">
        <v>78628.96848</v>
      </c>
      <c r="I351" s="453">
        <v>3642.7131999999997</v>
      </c>
      <c r="J351" s="423"/>
      <c r="K351" s="423"/>
      <c r="L351" s="423"/>
      <c r="M351" s="423"/>
    </row>
    <row r="352" spans="1:13" ht="45">
      <c r="A352" s="446"/>
      <c r="B352" s="447" t="s">
        <v>217</v>
      </c>
      <c r="C352" s="448">
        <v>905</v>
      </c>
      <c r="D352" s="449">
        <v>909</v>
      </c>
      <c r="E352" s="450">
        <v>4699900</v>
      </c>
      <c r="F352" s="451">
        <v>0</v>
      </c>
      <c r="G352" s="452">
        <v>160226.01076</v>
      </c>
      <c r="H352" s="452">
        <v>78628.96848</v>
      </c>
      <c r="I352" s="453">
        <v>3642.7131999999997</v>
      </c>
      <c r="J352" s="423"/>
      <c r="K352" s="423"/>
      <c r="L352" s="423"/>
      <c r="M352" s="423"/>
    </row>
    <row r="353" spans="1:13" ht="30">
      <c r="A353" s="446"/>
      <c r="B353" s="447" t="s">
        <v>194</v>
      </c>
      <c r="C353" s="448">
        <v>905</v>
      </c>
      <c r="D353" s="449">
        <v>909</v>
      </c>
      <c r="E353" s="450">
        <v>4699900</v>
      </c>
      <c r="F353" s="451" t="s">
        <v>195</v>
      </c>
      <c r="G353" s="452">
        <v>151742.01076</v>
      </c>
      <c r="H353" s="452">
        <v>78628.96848</v>
      </c>
      <c r="I353" s="453">
        <v>3642.7131999999997</v>
      </c>
      <c r="J353" s="423"/>
      <c r="K353" s="423"/>
      <c r="L353" s="423"/>
      <c r="M353" s="423"/>
    </row>
    <row r="354" spans="1:13" ht="60">
      <c r="A354" s="446"/>
      <c r="B354" s="447" t="s">
        <v>292</v>
      </c>
      <c r="C354" s="448">
        <v>905</v>
      </c>
      <c r="D354" s="449">
        <v>909</v>
      </c>
      <c r="E354" s="450">
        <v>4699903</v>
      </c>
      <c r="F354" s="451">
        <v>0</v>
      </c>
      <c r="G354" s="452">
        <v>8484</v>
      </c>
      <c r="H354" s="452">
        <v>0</v>
      </c>
      <c r="I354" s="453">
        <v>0</v>
      </c>
      <c r="J354" s="423"/>
      <c r="K354" s="423"/>
      <c r="L354" s="423"/>
      <c r="M354" s="423"/>
    </row>
    <row r="355" spans="1:13" ht="30">
      <c r="A355" s="446"/>
      <c r="B355" s="447" t="s">
        <v>194</v>
      </c>
      <c r="C355" s="448">
        <v>905</v>
      </c>
      <c r="D355" s="449">
        <v>909</v>
      </c>
      <c r="E355" s="450">
        <v>4699903</v>
      </c>
      <c r="F355" s="451" t="s">
        <v>195</v>
      </c>
      <c r="G355" s="452">
        <v>8484</v>
      </c>
      <c r="H355" s="452">
        <v>0</v>
      </c>
      <c r="I355" s="453">
        <v>0</v>
      </c>
      <c r="J355" s="423"/>
      <c r="K355" s="423"/>
      <c r="L355" s="423"/>
      <c r="M355" s="423"/>
    </row>
    <row r="356" spans="1:13" ht="15">
      <c r="A356" s="446"/>
      <c r="B356" s="447" t="s">
        <v>218</v>
      </c>
      <c r="C356" s="448">
        <v>905</v>
      </c>
      <c r="D356" s="449">
        <v>909</v>
      </c>
      <c r="E356" s="450">
        <v>4860000</v>
      </c>
      <c r="F356" s="451">
        <v>0</v>
      </c>
      <c r="G356" s="452">
        <v>81348.26020000002</v>
      </c>
      <c r="H356" s="452">
        <v>48710.76147</v>
      </c>
      <c r="I356" s="453">
        <v>3412.4300000000003</v>
      </c>
      <c r="J356" s="423"/>
      <c r="K356" s="423"/>
      <c r="L356" s="423"/>
      <c r="M356" s="423"/>
    </row>
    <row r="357" spans="1:13" ht="30">
      <c r="A357" s="446"/>
      <c r="B357" s="447" t="s">
        <v>193</v>
      </c>
      <c r="C357" s="448">
        <v>905</v>
      </c>
      <c r="D357" s="449">
        <v>909</v>
      </c>
      <c r="E357" s="450">
        <v>4869900</v>
      </c>
      <c r="F357" s="451">
        <v>0</v>
      </c>
      <c r="G357" s="452">
        <v>81348.26020000002</v>
      </c>
      <c r="H357" s="452">
        <v>48710.76147</v>
      </c>
      <c r="I357" s="453">
        <v>3412.4300000000003</v>
      </c>
      <c r="J357" s="423"/>
      <c r="K357" s="423"/>
      <c r="L357" s="423"/>
      <c r="M357" s="423"/>
    </row>
    <row r="358" spans="1:13" ht="30">
      <c r="A358" s="446"/>
      <c r="B358" s="447" t="s">
        <v>194</v>
      </c>
      <c r="C358" s="448">
        <v>905</v>
      </c>
      <c r="D358" s="449">
        <v>909</v>
      </c>
      <c r="E358" s="450">
        <v>4869900</v>
      </c>
      <c r="F358" s="451" t="s">
        <v>195</v>
      </c>
      <c r="G358" s="452">
        <v>89.2602</v>
      </c>
      <c r="H358" s="452">
        <v>0</v>
      </c>
      <c r="I358" s="453">
        <v>0</v>
      </c>
      <c r="J358" s="423"/>
      <c r="K358" s="423"/>
      <c r="L358" s="423"/>
      <c r="M358" s="423"/>
    </row>
    <row r="359" spans="1:13" ht="105">
      <c r="A359" s="446"/>
      <c r="B359" s="447" t="s">
        <v>1321</v>
      </c>
      <c r="C359" s="448">
        <v>905</v>
      </c>
      <c r="D359" s="449">
        <v>909</v>
      </c>
      <c r="E359" s="450">
        <v>4869901</v>
      </c>
      <c r="F359" s="451">
        <v>0</v>
      </c>
      <c r="G359" s="452">
        <v>81259</v>
      </c>
      <c r="H359" s="452">
        <v>48710.76147</v>
      </c>
      <c r="I359" s="453">
        <v>3412.4300000000003</v>
      </c>
      <c r="J359" s="423"/>
      <c r="K359" s="423"/>
      <c r="L359" s="423"/>
      <c r="M359" s="423"/>
    </row>
    <row r="360" spans="1:13" ht="30">
      <c r="A360" s="446"/>
      <c r="B360" s="447" t="s">
        <v>194</v>
      </c>
      <c r="C360" s="448">
        <v>905</v>
      </c>
      <c r="D360" s="449">
        <v>909</v>
      </c>
      <c r="E360" s="450">
        <v>4869901</v>
      </c>
      <c r="F360" s="451" t="s">
        <v>195</v>
      </c>
      <c r="G360" s="452">
        <v>81259</v>
      </c>
      <c r="H360" s="452">
        <v>48710.76147</v>
      </c>
      <c r="I360" s="453">
        <v>3412.4300000000003</v>
      </c>
      <c r="J360" s="423"/>
      <c r="K360" s="423"/>
      <c r="L360" s="423"/>
      <c r="M360" s="423"/>
    </row>
    <row r="361" spans="1:13" ht="30">
      <c r="A361" s="446"/>
      <c r="B361" s="447" t="s">
        <v>293</v>
      </c>
      <c r="C361" s="448">
        <v>905</v>
      </c>
      <c r="D361" s="449">
        <v>909</v>
      </c>
      <c r="E361" s="450">
        <v>5120000</v>
      </c>
      <c r="F361" s="451">
        <v>0</v>
      </c>
      <c r="G361" s="452">
        <v>362.04</v>
      </c>
      <c r="H361" s="452">
        <v>155.17241</v>
      </c>
      <c r="I361" s="453">
        <v>0</v>
      </c>
      <c r="J361" s="423"/>
      <c r="K361" s="423"/>
      <c r="L361" s="423"/>
      <c r="M361" s="423"/>
    </row>
    <row r="362" spans="1:13" ht="30">
      <c r="A362" s="446"/>
      <c r="B362" s="447" t="s">
        <v>294</v>
      </c>
      <c r="C362" s="448">
        <v>905</v>
      </c>
      <c r="D362" s="449">
        <v>909</v>
      </c>
      <c r="E362" s="450">
        <v>5129700</v>
      </c>
      <c r="F362" s="451">
        <v>0</v>
      </c>
      <c r="G362" s="452">
        <v>362.04</v>
      </c>
      <c r="H362" s="452">
        <v>155.17241</v>
      </c>
      <c r="I362" s="453">
        <v>0</v>
      </c>
      <c r="J362" s="423"/>
      <c r="K362" s="423"/>
      <c r="L362" s="423"/>
      <c r="M362" s="423"/>
    </row>
    <row r="363" spans="1:13" ht="15">
      <c r="A363" s="446"/>
      <c r="B363" s="447" t="s">
        <v>295</v>
      </c>
      <c r="C363" s="448">
        <v>905</v>
      </c>
      <c r="D363" s="449">
        <v>909</v>
      </c>
      <c r="E363" s="450">
        <v>5129706</v>
      </c>
      <c r="F363" s="451">
        <v>0</v>
      </c>
      <c r="G363" s="452">
        <v>362.04</v>
      </c>
      <c r="H363" s="452">
        <v>155.17241</v>
      </c>
      <c r="I363" s="453">
        <v>0</v>
      </c>
      <c r="J363" s="423"/>
      <c r="K363" s="423"/>
      <c r="L363" s="423"/>
      <c r="M363" s="423"/>
    </row>
    <row r="364" spans="1:13" ht="30">
      <c r="A364" s="446"/>
      <c r="B364" s="447" t="s">
        <v>194</v>
      </c>
      <c r="C364" s="448">
        <v>905</v>
      </c>
      <c r="D364" s="449">
        <v>909</v>
      </c>
      <c r="E364" s="450">
        <v>5129706</v>
      </c>
      <c r="F364" s="451" t="s">
        <v>195</v>
      </c>
      <c r="G364" s="452">
        <v>362.04</v>
      </c>
      <c r="H364" s="452">
        <v>155.17241</v>
      </c>
      <c r="I364" s="453">
        <v>0</v>
      </c>
      <c r="J364" s="423"/>
      <c r="K364" s="423"/>
      <c r="L364" s="423"/>
      <c r="M364" s="423"/>
    </row>
    <row r="365" spans="1:13" ht="30">
      <c r="A365" s="446"/>
      <c r="B365" s="447" t="s">
        <v>268</v>
      </c>
      <c r="C365" s="448">
        <v>905</v>
      </c>
      <c r="D365" s="449">
        <v>909</v>
      </c>
      <c r="E365" s="450">
        <v>7950000</v>
      </c>
      <c r="F365" s="451">
        <v>0</v>
      </c>
      <c r="G365" s="452">
        <v>37573.78</v>
      </c>
      <c r="H365" s="452">
        <v>0</v>
      </c>
      <c r="I365" s="453">
        <v>0</v>
      </c>
      <c r="J365" s="423"/>
      <c r="K365" s="423"/>
      <c r="L365" s="423"/>
      <c r="M365" s="423"/>
    </row>
    <row r="366" spans="1:13" ht="30">
      <c r="A366" s="446"/>
      <c r="B366" s="447" t="s">
        <v>268</v>
      </c>
      <c r="C366" s="448">
        <v>905</v>
      </c>
      <c r="D366" s="449">
        <v>909</v>
      </c>
      <c r="E366" s="450">
        <v>7950000</v>
      </c>
      <c r="F366" s="451">
        <v>0</v>
      </c>
      <c r="G366" s="452">
        <v>37573.78</v>
      </c>
      <c r="H366" s="452">
        <v>0</v>
      </c>
      <c r="I366" s="453">
        <v>0</v>
      </c>
      <c r="J366" s="423"/>
      <c r="K366" s="423"/>
      <c r="L366" s="423"/>
      <c r="M366" s="423"/>
    </row>
    <row r="367" spans="1:13" ht="105">
      <c r="A367" s="446"/>
      <c r="B367" s="447" t="s">
        <v>1322</v>
      </c>
      <c r="C367" s="448">
        <v>905</v>
      </c>
      <c r="D367" s="449">
        <v>909</v>
      </c>
      <c r="E367" s="450">
        <v>7950041</v>
      </c>
      <c r="F367" s="451">
        <v>0</v>
      </c>
      <c r="G367" s="452">
        <v>28388</v>
      </c>
      <c r="H367" s="452">
        <v>0</v>
      </c>
      <c r="I367" s="453">
        <v>0</v>
      </c>
      <c r="J367" s="423"/>
      <c r="K367" s="423"/>
      <c r="L367" s="423"/>
      <c r="M367" s="423"/>
    </row>
    <row r="368" spans="1:13" ht="30">
      <c r="A368" s="446"/>
      <c r="B368" s="447" t="s">
        <v>232</v>
      </c>
      <c r="C368" s="448">
        <v>905</v>
      </c>
      <c r="D368" s="449">
        <v>909</v>
      </c>
      <c r="E368" s="450">
        <v>7950041</v>
      </c>
      <c r="F368" s="451" t="s">
        <v>233</v>
      </c>
      <c r="G368" s="452">
        <v>28388</v>
      </c>
      <c r="H368" s="452">
        <v>0</v>
      </c>
      <c r="I368" s="453">
        <v>0</v>
      </c>
      <c r="J368" s="423"/>
      <c r="K368" s="423"/>
      <c r="L368" s="423"/>
      <c r="M368" s="423"/>
    </row>
    <row r="369" spans="1:13" ht="105">
      <c r="A369" s="446"/>
      <c r="B369" s="447" t="s">
        <v>281</v>
      </c>
      <c r="C369" s="448">
        <v>905</v>
      </c>
      <c r="D369" s="449">
        <v>909</v>
      </c>
      <c r="E369" s="450">
        <v>7950043</v>
      </c>
      <c r="F369" s="451">
        <v>0</v>
      </c>
      <c r="G369" s="452">
        <v>354.38</v>
      </c>
      <c r="H369" s="452">
        <v>0</v>
      </c>
      <c r="I369" s="453">
        <v>0</v>
      </c>
      <c r="J369" s="423"/>
      <c r="K369" s="423"/>
      <c r="L369" s="423"/>
      <c r="M369" s="423"/>
    </row>
    <row r="370" spans="1:13" ht="30">
      <c r="A370" s="446"/>
      <c r="B370" s="447" t="s">
        <v>232</v>
      </c>
      <c r="C370" s="448">
        <v>905</v>
      </c>
      <c r="D370" s="449">
        <v>909</v>
      </c>
      <c r="E370" s="450">
        <v>7950043</v>
      </c>
      <c r="F370" s="451" t="s">
        <v>233</v>
      </c>
      <c r="G370" s="452">
        <v>354.38</v>
      </c>
      <c r="H370" s="452">
        <v>0</v>
      </c>
      <c r="I370" s="453">
        <v>0</v>
      </c>
      <c r="J370" s="423"/>
      <c r="K370" s="423"/>
      <c r="L370" s="423"/>
      <c r="M370" s="423"/>
    </row>
    <row r="371" spans="1:13" ht="75">
      <c r="A371" s="446"/>
      <c r="B371" s="447" t="s">
        <v>289</v>
      </c>
      <c r="C371" s="448">
        <v>905</v>
      </c>
      <c r="D371" s="449">
        <v>909</v>
      </c>
      <c r="E371" s="450">
        <v>7950053</v>
      </c>
      <c r="F371" s="451">
        <v>0</v>
      </c>
      <c r="G371" s="452">
        <v>8831.400000000001</v>
      </c>
      <c r="H371" s="452">
        <v>0</v>
      </c>
      <c r="I371" s="453">
        <v>0</v>
      </c>
      <c r="J371" s="423"/>
      <c r="K371" s="423"/>
      <c r="L371" s="423"/>
      <c r="M371" s="423"/>
    </row>
    <row r="372" spans="1:13" ht="30">
      <c r="A372" s="446"/>
      <c r="B372" s="447" t="s">
        <v>232</v>
      </c>
      <c r="C372" s="448">
        <v>905</v>
      </c>
      <c r="D372" s="449">
        <v>909</v>
      </c>
      <c r="E372" s="450">
        <v>7950053</v>
      </c>
      <c r="F372" s="451" t="s">
        <v>233</v>
      </c>
      <c r="G372" s="452">
        <v>8831.400000000001</v>
      </c>
      <c r="H372" s="452">
        <v>0</v>
      </c>
      <c r="I372" s="453">
        <v>0</v>
      </c>
      <c r="J372" s="423"/>
      <c r="K372" s="423"/>
      <c r="L372" s="423"/>
      <c r="M372" s="423"/>
    </row>
    <row r="373" spans="1:13" ht="15">
      <c r="A373" s="446"/>
      <c r="B373" s="447" t="s">
        <v>1090</v>
      </c>
      <c r="C373" s="448">
        <v>905</v>
      </c>
      <c r="D373" s="449">
        <v>1001</v>
      </c>
      <c r="E373" s="450">
        <v>0</v>
      </c>
      <c r="F373" s="451">
        <v>0</v>
      </c>
      <c r="G373" s="452">
        <v>7525.66154</v>
      </c>
      <c r="H373" s="452">
        <v>0</v>
      </c>
      <c r="I373" s="453">
        <v>0</v>
      </c>
      <c r="J373" s="423"/>
      <c r="K373" s="423"/>
      <c r="L373" s="423"/>
      <c r="M373" s="423"/>
    </row>
    <row r="374" spans="1:13" ht="30">
      <c r="A374" s="446"/>
      <c r="B374" s="447" t="s">
        <v>260</v>
      </c>
      <c r="C374" s="448">
        <v>905</v>
      </c>
      <c r="D374" s="449">
        <v>1001</v>
      </c>
      <c r="E374" s="450">
        <v>4910000</v>
      </c>
      <c r="F374" s="451">
        <v>0</v>
      </c>
      <c r="G374" s="452">
        <v>7525.66154</v>
      </c>
      <c r="H374" s="452">
        <v>0</v>
      </c>
      <c r="I374" s="453">
        <v>0</v>
      </c>
      <c r="J374" s="423"/>
      <c r="K374" s="423"/>
      <c r="L374" s="423"/>
      <c r="M374" s="423"/>
    </row>
    <row r="375" spans="1:13" ht="45">
      <c r="A375" s="446"/>
      <c r="B375" s="447" t="s">
        <v>261</v>
      </c>
      <c r="C375" s="448">
        <v>905</v>
      </c>
      <c r="D375" s="449">
        <v>1001</v>
      </c>
      <c r="E375" s="450">
        <v>4910100</v>
      </c>
      <c r="F375" s="451">
        <v>0</v>
      </c>
      <c r="G375" s="452">
        <v>7525.66154</v>
      </c>
      <c r="H375" s="452">
        <v>0</v>
      </c>
      <c r="I375" s="453">
        <v>0</v>
      </c>
      <c r="J375" s="423"/>
      <c r="K375" s="423"/>
      <c r="L375" s="423"/>
      <c r="M375" s="423"/>
    </row>
    <row r="376" spans="1:13" ht="15">
      <c r="A376" s="446"/>
      <c r="B376" s="447" t="s">
        <v>916</v>
      </c>
      <c r="C376" s="448">
        <v>905</v>
      </c>
      <c r="D376" s="449">
        <v>1001</v>
      </c>
      <c r="E376" s="450">
        <v>4910100</v>
      </c>
      <c r="F376" s="451" t="s">
        <v>917</v>
      </c>
      <c r="G376" s="452">
        <v>7525.66154</v>
      </c>
      <c r="H376" s="452">
        <v>0</v>
      </c>
      <c r="I376" s="453">
        <v>0</v>
      </c>
      <c r="J376" s="423"/>
      <c r="K376" s="423"/>
      <c r="L376" s="423"/>
      <c r="M376" s="423"/>
    </row>
    <row r="377" spans="1:13" ht="15">
      <c r="A377" s="446"/>
      <c r="B377" s="447" t="s">
        <v>1091</v>
      </c>
      <c r="C377" s="448">
        <v>905</v>
      </c>
      <c r="D377" s="449">
        <v>1002</v>
      </c>
      <c r="E377" s="450">
        <v>0</v>
      </c>
      <c r="F377" s="451">
        <v>0</v>
      </c>
      <c r="G377" s="452">
        <v>73657.39153999998</v>
      </c>
      <c r="H377" s="452">
        <v>44586.70962</v>
      </c>
      <c r="I377" s="453">
        <v>1509.63</v>
      </c>
      <c r="J377" s="423"/>
      <c r="K377" s="423"/>
      <c r="L377" s="423"/>
      <c r="M377" s="423"/>
    </row>
    <row r="378" spans="1:13" ht="15">
      <c r="A378" s="446"/>
      <c r="B378" s="447" t="s">
        <v>296</v>
      </c>
      <c r="C378" s="448">
        <v>905</v>
      </c>
      <c r="D378" s="449">
        <v>1002</v>
      </c>
      <c r="E378" s="450">
        <v>5000000</v>
      </c>
      <c r="F378" s="451">
        <v>0</v>
      </c>
      <c r="G378" s="452">
        <v>4159.86998</v>
      </c>
      <c r="H378" s="452">
        <v>3018.9904</v>
      </c>
      <c r="I378" s="453">
        <v>0</v>
      </c>
      <c r="J378" s="423"/>
      <c r="K378" s="423"/>
      <c r="L378" s="423"/>
      <c r="M378" s="423"/>
    </row>
    <row r="379" spans="1:13" ht="15">
      <c r="A379" s="446"/>
      <c r="B379" s="447" t="s">
        <v>296</v>
      </c>
      <c r="C379" s="448">
        <v>905</v>
      </c>
      <c r="D379" s="449">
        <v>1002</v>
      </c>
      <c r="E379" s="450">
        <v>5000000</v>
      </c>
      <c r="F379" s="451">
        <v>0</v>
      </c>
      <c r="G379" s="452">
        <v>4159.86998</v>
      </c>
      <c r="H379" s="452">
        <v>3018.9904</v>
      </c>
      <c r="I379" s="453">
        <v>0</v>
      </c>
      <c r="J379" s="423"/>
      <c r="K379" s="423"/>
      <c r="L379" s="423"/>
      <c r="M379" s="423"/>
    </row>
    <row r="380" spans="1:13" ht="30">
      <c r="A380" s="446"/>
      <c r="B380" s="447" t="s">
        <v>297</v>
      </c>
      <c r="C380" s="448">
        <v>905</v>
      </c>
      <c r="D380" s="449">
        <v>1002</v>
      </c>
      <c r="E380" s="450">
        <v>5000001</v>
      </c>
      <c r="F380" s="451">
        <v>0</v>
      </c>
      <c r="G380" s="452">
        <v>4159.86998</v>
      </c>
      <c r="H380" s="452">
        <v>3018.9904</v>
      </c>
      <c r="I380" s="453">
        <v>0</v>
      </c>
      <c r="J380" s="423"/>
      <c r="K380" s="423"/>
      <c r="L380" s="423"/>
      <c r="M380" s="423"/>
    </row>
    <row r="381" spans="1:13" ht="30">
      <c r="A381" s="446"/>
      <c r="B381" s="447" t="s">
        <v>194</v>
      </c>
      <c r="C381" s="448">
        <v>905</v>
      </c>
      <c r="D381" s="449">
        <v>1002</v>
      </c>
      <c r="E381" s="450">
        <v>5000001</v>
      </c>
      <c r="F381" s="451" t="s">
        <v>195</v>
      </c>
      <c r="G381" s="452">
        <v>4159.86998</v>
      </c>
      <c r="H381" s="452">
        <v>3018.9904</v>
      </c>
      <c r="I381" s="453">
        <v>0</v>
      </c>
      <c r="J381" s="423"/>
      <c r="K381" s="423"/>
      <c r="L381" s="423"/>
      <c r="M381" s="423"/>
    </row>
    <row r="382" spans="1:13" ht="30">
      <c r="A382" s="446"/>
      <c r="B382" s="447" t="s">
        <v>219</v>
      </c>
      <c r="C382" s="448">
        <v>905</v>
      </c>
      <c r="D382" s="449">
        <v>1002</v>
      </c>
      <c r="E382" s="450">
        <v>5070000</v>
      </c>
      <c r="F382" s="451">
        <v>0</v>
      </c>
      <c r="G382" s="452">
        <v>69497.52156</v>
      </c>
      <c r="H382" s="452">
        <v>41567.71922</v>
      </c>
      <c r="I382" s="453">
        <v>1509.63</v>
      </c>
      <c r="J382" s="423"/>
      <c r="K382" s="423"/>
      <c r="L382" s="423"/>
      <c r="M382" s="423"/>
    </row>
    <row r="383" spans="1:13" ht="30">
      <c r="A383" s="446"/>
      <c r="B383" s="447" t="s">
        <v>193</v>
      </c>
      <c r="C383" s="448">
        <v>905</v>
      </c>
      <c r="D383" s="449">
        <v>1002</v>
      </c>
      <c r="E383" s="450">
        <v>5079900</v>
      </c>
      <c r="F383" s="451">
        <v>0</v>
      </c>
      <c r="G383" s="452">
        <v>69497.52156</v>
      </c>
      <c r="H383" s="452">
        <v>41567.71922</v>
      </c>
      <c r="I383" s="453">
        <v>1509.63</v>
      </c>
      <c r="J383" s="423"/>
      <c r="K383" s="423"/>
      <c r="L383" s="423"/>
      <c r="M383" s="423"/>
    </row>
    <row r="384" spans="1:13" ht="60">
      <c r="A384" s="446"/>
      <c r="B384" s="447" t="s">
        <v>220</v>
      </c>
      <c r="C384" s="448">
        <v>905</v>
      </c>
      <c r="D384" s="449">
        <v>1002</v>
      </c>
      <c r="E384" s="450">
        <v>5079901</v>
      </c>
      <c r="F384" s="451">
        <v>0</v>
      </c>
      <c r="G384" s="452">
        <v>1674.8505599999999</v>
      </c>
      <c r="H384" s="452">
        <v>760</v>
      </c>
      <c r="I384" s="453">
        <v>63.55505</v>
      </c>
      <c r="J384" s="423"/>
      <c r="K384" s="423"/>
      <c r="L384" s="423"/>
      <c r="M384" s="423"/>
    </row>
    <row r="385" spans="1:13" ht="30">
      <c r="A385" s="446"/>
      <c r="B385" s="447" t="s">
        <v>194</v>
      </c>
      <c r="C385" s="448">
        <v>905</v>
      </c>
      <c r="D385" s="449">
        <v>1002</v>
      </c>
      <c r="E385" s="450">
        <v>5079901</v>
      </c>
      <c r="F385" s="451" t="s">
        <v>195</v>
      </c>
      <c r="G385" s="452">
        <v>1674.8505599999999</v>
      </c>
      <c r="H385" s="452">
        <v>760</v>
      </c>
      <c r="I385" s="453">
        <v>63.55505</v>
      </c>
      <c r="J385" s="423"/>
      <c r="K385" s="423"/>
      <c r="L385" s="423"/>
      <c r="M385" s="423"/>
    </row>
    <row r="386" spans="1:13" ht="60">
      <c r="A386" s="446"/>
      <c r="B386" s="447" t="s">
        <v>1323</v>
      </c>
      <c r="C386" s="448">
        <v>905</v>
      </c>
      <c r="D386" s="449">
        <v>1002</v>
      </c>
      <c r="E386" s="450">
        <v>5079902</v>
      </c>
      <c r="F386" s="451">
        <v>0</v>
      </c>
      <c r="G386" s="452">
        <v>66444</v>
      </c>
      <c r="H386" s="452">
        <v>40008.10422</v>
      </c>
      <c r="I386" s="453">
        <v>1446.0749500000002</v>
      </c>
      <c r="J386" s="423"/>
      <c r="K386" s="423"/>
      <c r="L386" s="423"/>
      <c r="M386" s="423"/>
    </row>
    <row r="387" spans="1:13" ht="30">
      <c r="A387" s="446"/>
      <c r="B387" s="447" t="s">
        <v>194</v>
      </c>
      <c r="C387" s="448">
        <v>905</v>
      </c>
      <c r="D387" s="449">
        <v>1002</v>
      </c>
      <c r="E387" s="450">
        <v>5079902</v>
      </c>
      <c r="F387" s="451" t="s">
        <v>195</v>
      </c>
      <c r="G387" s="452">
        <v>66444</v>
      </c>
      <c r="H387" s="452">
        <v>40008.10422</v>
      </c>
      <c r="I387" s="453">
        <v>1446.0749500000002</v>
      </c>
      <c r="J387" s="423"/>
      <c r="K387" s="423"/>
      <c r="L387" s="423"/>
      <c r="M387" s="423"/>
    </row>
    <row r="388" spans="1:13" ht="105">
      <c r="A388" s="446"/>
      <c r="B388" s="447" t="s">
        <v>1324</v>
      </c>
      <c r="C388" s="448">
        <v>905</v>
      </c>
      <c r="D388" s="449">
        <v>1002</v>
      </c>
      <c r="E388" s="450">
        <v>5079903</v>
      </c>
      <c r="F388" s="451">
        <v>0</v>
      </c>
      <c r="G388" s="452">
        <v>1378.671</v>
      </c>
      <c r="H388" s="452">
        <v>799.615</v>
      </c>
      <c r="I388" s="453">
        <v>0</v>
      </c>
      <c r="J388" s="423"/>
      <c r="K388" s="423"/>
      <c r="L388" s="423"/>
      <c r="M388" s="423"/>
    </row>
    <row r="389" spans="1:13" ht="30">
      <c r="A389" s="446"/>
      <c r="B389" s="447" t="s">
        <v>194</v>
      </c>
      <c r="C389" s="448">
        <v>905</v>
      </c>
      <c r="D389" s="449">
        <v>1002</v>
      </c>
      <c r="E389" s="450">
        <v>5079903</v>
      </c>
      <c r="F389" s="451" t="s">
        <v>195</v>
      </c>
      <c r="G389" s="452">
        <v>1378.671</v>
      </c>
      <c r="H389" s="452">
        <v>799.615</v>
      </c>
      <c r="I389" s="453">
        <v>0</v>
      </c>
      <c r="J389" s="423"/>
      <c r="K389" s="423"/>
      <c r="L389" s="423"/>
      <c r="M389" s="423"/>
    </row>
    <row r="390" spans="1:13" ht="15">
      <c r="A390" s="446"/>
      <c r="B390" s="447" t="s">
        <v>1092</v>
      </c>
      <c r="C390" s="448">
        <v>905</v>
      </c>
      <c r="D390" s="449">
        <v>1003</v>
      </c>
      <c r="E390" s="450">
        <v>0</v>
      </c>
      <c r="F390" s="451">
        <v>0</v>
      </c>
      <c r="G390" s="452">
        <v>156926.96474999998</v>
      </c>
      <c r="H390" s="452">
        <v>400.23658</v>
      </c>
      <c r="I390" s="453">
        <v>0</v>
      </c>
      <c r="J390" s="423"/>
      <c r="K390" s="423"/>
      <c r="L390" s="423"/>
      <c r="M390" s="423"/>
    </row>
    <row r="391" spans="1:13" ht="15">
      <c r="A391" s="446"/>
      <c r="B391" s="447" t="s">
        <v>909</v>
      </c>
      <c r="C391" s="448">
        <v>905</v>
      </c>
      <c r="D391" s="449">
        <v>1003</v>
      </c>
      <c r="E391" s="450">
        <v>5050000</v>
      </c>
      <c r="F391" s="451">
        <v>0</v>
      </c>
      <c r="G391" s="452">
        <v>156926.96474999998</v>
      </c>
      <c r="H391" s="452">
        <v>400.23658</v>
      </c>
      <c r="I391" s="453">
        <v>0</v>
      </c>
      <c r="J391" s="423"/>
      <c r="K391" s="423"/>
      <c r="L391" s="423"/>
      <c r="M391" s="423"/>
    </row>
    <row r="392" spans="1:13" ht="30">
      <c r="A392" s="446"/>
      <c r="B392" s="447" t="s">
        <v>298</v>
      </c>
      <c r="C392" s="448">
        <v>905</v>
      </c>
      <c r="D392" s="449">
        <v>1003</v>
      </c>
      <c r="E392" s="450">
        <v>5052200</v>
      </c>
      <c r="F392" s="451">
        <v>0</v>
      </c>
      <c r="G392" s="452">
        <v>4746.31</v>
      </c>
      <c r="H392" s="452">
        <v>0</v>
      </c>
      <c r="I392" s="453">
        <v>0</v>
      </c>
      <c r="J392" s="423"/>
      <c r="K392" s="423"/>
      <c r="L392" s="423"/>
      <c r="M392" s="423"/>
    </row>
    <row r="393" spans="1:13" ht="75">
      <c r="A393" s="446"/>
      <c r="B393" s="447" t="s">
        <v>299</v>
      </c>
      <c r="C393" s="448">
        <v>905</v>
      </c>
      <c r="D393" s="449">
        <v>1003</v>
      </c>
      <c r="E393" s="450">
        <v>5052205</v>
      </c>
      <c r="F393" s="451">
        <v>0</v>
      </c>
      <c r="G393" s="452">
        <v>4746.31</v>
      </c>
      <c r="H393" s="452">
        <v>0</v>
      </c>
      <c r="I393" s="453">
        <v>0</v>
      </c>
      <c r="J393" s="423"/>
      <c r="K393" s="423"/>
      <c r="L393" s="423"/>
      <c r="M393" s="423"/>
    </row>
    <row r="394" spans="1:13" ht="15">
      <c r="A394" s="446"/>
      <c r="B394" s="447" t="s">
        <v>916</v>
      </c>
      <c r="C394" s="448">
        <v>905</v>
      </c>
      <c r="D394" s="449">
        <v>1003</v>
      </c>
      <c r="E394" s="450">
        <v>5052205</v>
      </c>
      <c r="F394" s="451" t="s">
        <v>917</v>
      </c>
      <c r="G394" s="452">
        <v>4746.31</v>
      </c>
      <c r="H394" s="452">
        <v>0</v>
      </c>
      <c r="I394" s="453">
        <v>0</v>
      </c>
      <c r="J394" s="423"/>
      <c r="K394" s="423"/>
      <c r="L394" s="423"/>
      <c r="M394" s="423"/>
    </row>
    <row r="395" spans="1:13" ht="45">
      <c r="A395" s="446"/>
      <c r="B395" s="447" t="s">
        <v>910</v>
      </c>
      <c r="C395" s="448">
        <v>905</v>
      </c>
      <c r="D395" s="449">
        <v>1003</v>
      </c>
      <c r="E395" s="450">
        <v>5054800</v>
      </c>
      <c r="F395" s="451">
        <v>0</v>
      </c>
      <c r="G395" s="452">
        <v>148120.65475</v>
      </c>
      <c r="H395" s="452">
        <v>400.23658</v>
      </c>
      <c r="I395" s="453">
        <v>0</v>
      </c>
      <c r="J395" s="423"/>
      <c r="K395" s="423"/>
      <c r="L395" s="423"/>
      <c r="M395" s="423"/>
    </row>
    <row r="396" spans="1:13" ht="45">
      <c r="A396" s="446"/>
      <c r="B396" s="447" t="s">
        <v>300</v>
      </c>
      <c r="C396" s="448">
        <v>905</v>
      </c>
      <c r="D396" s="449">
        <v>1003</v>
      </c>
      <c r="E396" s="450">
        <v>5054801</v>
      </c>
      <c r="F396" s="451">
        <v>0</v>
      </c>
      <c r="G396" s="452">
        <v>140695.68115</v>
      </c>
      <c r="H396" s="452">
        <v>0</v>
      </c>
      <c r="I396" s="453">
        <v>0</v>
      </c>
      <c r="J396" s="423"/>
      <c r="K396" s="423"/>
      <c r="L396" s="423"/>
      <c r="M396" s="423"/>
    </row>
    <row r="397" spans="1:13" ht="15">
      <c r="A397" s="446"/>
      <c r="B397" s="447" t="s">
        <v>916</v>
      </c>
      <c r="C397" s="448">
        <v>905</v>
      </c>
      <c r="D397" s="449">
        <v>1003</v>
      </c>
      <c r="E397" s="450">
        <v>5054801</v>
      </c>
      <c r="F397" s="451" t="s">
        <v>917</v>
      </c>
      <c r="G397" s="452">
        <v>140695.68115</v>
      </c>
      <c r="H397" s="452">
        <v>0</v>
      </c>
      <c r="I397" s="453">
        <v>0</v>
      </c>
      <c r="J397" s="423"/>
      <c r="K397" s="423"/>
      <c r="L397" s="423"/>
      <c r="M397" s="423"/>
    </row>
    <row r="398" spans="1:13" ht="45">
      <c r="A398" s="446"/>
      <c r="B398" s="447" t="s">
        <v>911</v>
      </c>
      <c r="C398" s="448">
        <v>905</v>
      </c>
      <c r="D398" s="449">
        <v>1003</v>
      </c>
      <c r="E398" s="450">
        <v>5054803</v>
      </c>
      <c r="F398" s="451">
        <v>0</v>
      </c>
      <c r="G398" s="452">
        <v>7424.973599999999</v>
      </c>
      <c r="H398" s="452">
        <v>400.23658</v>
      </c>
      <c r="I398" s="453">
        <v>0</v>
      </c>
      <c r="J398" s="423"/>
      <c r="K398" s="423"/>
      <c r="L398" s="423"/>
      <c r="M398" s="423"/>
    </row>
    <row r="399" spans="1:13" ht="30">
      <c r="A399" s="446"/>
      <c r="B399" s="447" t="s">
        <v>194</v>
      </c>
      <c r="C399" s="448">
        <v>905</v>
      </c>
      <c r="D399" s="449">
        <v>1003</v>
      </c>
      <c r="E399" s="450">
        <v>5054803</v>
      </c>
      <c r="F399" s="451" t="s">
        <v>195</v>
      </c>
      <c r="G399" s="452">
        <v>7424.973599999999</v>
      </c>
      <c r="H399" s="452">
        <v>400.23658</v>
      </c>
      <c r="I399" s="453">
        <v>0</v>
      </c>
      <c r="J399" s="423"/>
      <c r="K399" s="423"/>
      <c r="L399" s="423"/>
      <c r="M399" s="423"/>
    </row>
    <row r="400" spans="1:13" ht="30">
      <c r="A400" s="446"/>
      <c r="B400" s="447" t="s">
        <v>301</v>
      </c>
      <c r="C400" s="448">
        <v>905</v>
      </c>
      <c r="D400" s="449">
        <v>1003</v>
      </c>
      <c r="E400" s="450">
        <v>5058600</v>
      </c>
      <c r="F400" s="451">
        <v>0</v>
      </c>
      <c r="G400" s="452">
        <v>4060</v>
      </c>
      <c r="H400" s="452">
        <v>0</v>
      </c>
      <c r="I400" s="453">
        <v>0</v>
      </c>
      <c r="J400" s="423"/>
      <c r="K400" s="423"/>
      <c r="L400" s="423"/>
      <c r="M400" s="423"/>
    </row>
    <row r="401" spans="1:13" ht="45">
      <c r="A401" s="446"/>
      <c r="B401" s="447" t="s">
        <v>302</v>
      </c>
      <c r="C401" s="448">
        <v>905</v>
      </c>
      <c r="D401" s="449">
        <v>1003</v>
      </c>
      <c r="E401" s="450">
        <v>5058601</v>
      </c>
      <c r="F401" s="451">
        <v>0</v>
      </c>
      <c r="G401" s="452">
        <v>4060</v>
      </c>
      <c r="H401" s="452">
        <v>0</v>
      </c>
      <c r="I401" s="453">
        <v>0</v>
      </c>
      <c r="J401" s="423"/>
      <c r="K401" s="423"/>
      <c r="L401" s="423"/>
      <c r="M401" s="423"/>
    </row>
    <row r="402" spans="1:13" ht="15">
      <c r="A402" s="446"/>
      <c r="B402" s="447" t="s">
        <v>916</v>
      </c>
      <c r="C402" s="448">
        <v>905</v>
      </c>
      <c r="D402" s="449">
        <v>1003</v>
      </c>
      <c r="E402" s="450">
        <v>5058601</v>
      </c>
      <c r="F402" s="451" t="s">
        <v>917</v>
      </c>
      <c r="G402" s="452">
        <v>4060</v>
      </c>
      <c r="H402" s="452">
        <v>0</v>
      </c>
      <c r="I402" s="453">
        <v>0</v>
      </c>
      <c r="J402" s="423"/>
      <c r="K402" s="423"/>
      <c r="L402" s="423"/>
      <c r="M402" s="423"/>
    </row>
    <row r="403" spans="1:13" ht="15">
      <c r="A403" s="446"/>
      <c r="B403" s="447" t="s">
        <v>1093</v>
      </c>
      <c r="C403" s="448">
        <v>905</v>
      </c>
      <c r="D403" s="449">
        <v>1004</v>
      </c>
      <c r="E403" s="450">
        <v>0</v>
      </c>
      <c r="F403" s="451">
        <v>0</v>
      </c>
      <c r="G403" s="452">
        <v>136727.258</v>
      </c>
      <c r="H403" s="452">
        <v>10159.82712</v>
      </c>
      <c r="I403" s="453">
        <v>0</v>
      </c>
      <c r="J403" s="423"/>
      <c r="K403" s="423"/>
      <c r="L403" s="423"/>
      <c r="M403" s="423"/>
    </row>
    <row r="404" spans="1:13" ht="30">
      <c r="A404" s="446"/>
      <c r="B404" s="447" t="s">
        <v>912</v>
      </c>
      <c r="C404" s="448">
        <v>905</v>
      </c>
      <c r="D404" s="449">
        <v>1004</v>
      </c>
      <c r="E404" s="450">
        <v>5140000</v>
      </c>
      <c r="F404" s="451">
        <v>0</v>
      </c>
      <c r="G404" s="452">
        <v>53391</v>
      </c>
      <c r="H404" s="452">
        <v>0</v>
      </c>
      <c r="I404" s="453">
        <v>0</v>
      </c>
      <c r="J404" s="423"/>
      <c r="K404" s="423"/>
      <c r="L404" s="423"/>
      <c r="M404" s="423"/>
    </row>
    <row r="405" spans="1:13" ht="90">
      <c r="A405" s="446"/>
      <c r="B405" s="447" t="s">
        <v>913</v>
      </c>
      <c r="C405" s="448">
        <v>905</v>
      </c>
      <c r="D405" s="449">
        <v>1004</v>
      </c>
      <c r="E405" s="450">
        <v>5142200</v>
      </c>
      <c r="F405" s="451">
        <v>0</v>
      </c>
      <c r="G405" s="452">
        <v>53391</v>
      </c>
      <c r="H405" s="452">
        <v>0</v>
      </c>
      <c r="I405" s="453">
        <v>0</v>
      </c>
      <c r="J405" s="423"/>
      <c r="K405" s="423"/>
      <c r="L405" s="423"/>
      <c r="M405" s="423"/>
    </row>
    <row r="406" spans="1:13" ht="30">
      <c r="A406" s="446"/>
      <c r="B406" s="447" t="s">
        <v>194</v>
      </c>
      <c r="C406" s="448">
        <v>905</v>
      </c>
      <c r="D406" s="449">
        <v>1004</v>
      </c>
      <c r="E406" s="450">
        <v>5142200</v>
      </c>
      <c r="F406" s="451" t="s">
        <v>195</v>
      </c>
      <c r="G406" s="452">
        <v>53391</v>
      </c>
      <c r="H406" s="452">
        <v>0</v>
      </c>
      <c r="I406" s="453">
        <v>0</v>
      </c>
      <c r="J406" s="423"/>
      <c r="K406" s="423"/>
      <c r="L406" s="423"/>
      <c r="M406" s="423"/>
    </row>
    <row r="407" spans="1:13" ht="30">
      <c r="A407" s="446"/>
      <c r="B407" s="447" t="s">
        <v>236</v>
      </c>
      <c r="C407" s="448">
        <v>905</v>
      </c>
      <c r="D407" s="449">
        <v>1004</v>
      </c>
      <c r="E407" s="450">
        <v>5200000</v>
      </c>
      <c r="F407" s="451">
        <v>0</v>
      </c>
      <c r="G407" s="452">
        <v>83336.258</v>
      </c>
      <c r="H407" s="452">
        <v>10159.82712</v>
      </c>
      <c r="I407" s="453">
        <v>0</v>
      </c>
      <c r="J407" s="423"/>
      <c r="K407" s="423"/>
      <c r="L407" s="423"/>
      <c r="M407" s="423"/>
    </row>
    <row r="408" spans="1:13" ht="75">
      <c r="A408" s="446"/>
      <c r="B408" s="447" t="s">
        <v>914</v>
      </c>
      <c r="C408" s="448">
        <v>905</v>
      </c>
      <c r="D408" s="449">
        <v>1004</v>
      </c>
      <c r="E408" s="450">
        <v>5201000</v>
      </c>
      <c r="F408" s="451">
        <v>0</v>
      </c>
      <c r="G408" s="452">
        <v>26506</v>
      </c>
      <c r="H408" s="452">
        <v>364</v>
      </c>
      <c r="I408" s="453">
        <v>0</v>
      </c>
      <c r="J408" s="423"/>
      <c r="K408" s="423"/>
      <c r="L408" s="423"/>
      <c r="M408" s="423"/>
    </row>
    <row r="409" spans="1:13" ht="60">
      <c r="A409" s="446"/>
      <c r="B409" s="447" t="s">
        <v>915</v>
      </c>
      <c r="C409" s="448">
        <v>905</v>
      </c>
      <c r="D409" s="449">
        <v>1004</v>
      </c>
      <c r="E409" s="450">
        <v>5201004</v>
      </c>
      <c r="F409" s="451">
        <v>0</v>
      </c>
      <c r="G409" s="452">
        <v>26181</v>
      </c>
      <c r="H409" s="452">
        <v>214</v>
      </c>
      <c r="I409" s="453">
        <v>0</v>
      </c>
      <c r="J409" s="423"/>
      <c r="K409" s="423"/>
      <c r="L409" s="423"/>
      <c r="M409" s="423"/>
    </row>
    <row r="410" spans="1:13" ht="30">
      <c r="A410" s="446"/>
      <c r="B410" s="447" t="s">
        <v>194</v>
      </c>
      <c r="C410" s="448">
        <v>905</v>
      </c>
      <c r="D410" s="449">
        <v>1004</v>
      </c>
      <c r="E410" s="450">
        <v>5201004</v>
      </c>
      <c r="F410" s="451" t="s">
        <v>195</v>
      </c>
      <c r="G410" s="452">
        <v>341.99999999999994</v>
      </c>
      <c r="H410" s="452">
        <v>214</v>
      </c>
      <c r="I410" s="453">
        <v>0</v>
      </c>
      <c r="J410" s="423"/>
      <c r="K410" s="423"/>
      <c r="L410" s="423"/>
      <c r="M410" s="423"/>
    </row>
    <row r="411" spans="1:13" ht="15">
      <c r="A411" s="446"/>
      <c r="B411" s="447" t="s">
        <v>916</v>
      </c>
      <c r="C411" s="448">
        <v>905</v>
      </c>
      <c r="D411" s="449">
        <v>1004</v>
      </c>
      <c r="E411" s="450">
        <v>5201004</v>
      </c>
      <c r="F411" s="451" t="s">
        <v>917</v>
      </c>
      <c r="G411" s="452">
        <v>25839</v>
      </c>
      <c r="H411" s="452">
        <v>0</v>
      </c>
      <c r="I411" s="453">
        <v>0</v>
      </c>
      <c r="J411" s="423"/>
      <c r="K411" s="423"/>
      <c r="L411" s="423"/>
      <c r="M411" s="423"/>
    </row>
    <row r="412" spans="1:13" ht="75">
      <c r="A412" s="446"/>
      <c r="B412" s="447" t="s">
        <v>918</v>
      </c>
      <c r="C412" s="448">
        <v>905</v>
      </c>
      <c r="D412" s="449">
        <v>1004</v>
      </c>
      <c r="E412" s="450">
        <v>5201007</v>
      </c>
      <c r="F412" s="451">
        <v>0</v>
      </c>
      <c r="G412" s="452">
        <v>175</v>
      </c>
      <c r="H412" s="452">
        <v>0</v>
      </c>
      <c r="I412" s="453">
        <v>0</v>
      </c>
      <c r="J412" s="423"/>
      <c r="K412" s="423"/>
      <c r="L412" s="423"/>
      <c r="M412" s="423"/>
    </row>
    <row r="413" spans="1:13" ht="15">
      <c r="A413" s="446"/>
      <c r="B413" s="447" t="s">
        <v>916</v>
      </c>
      <c r="C413" s="448">
        <v>905</v>
      </c>
      <c r="D413" s="449">
        <v>1004</v>
      </c>
      <c r="E413" s="450">
        <v>5201007</v>
      </c>
      <c r="F413" s="451" t="s">
        <v>917</v>
      </c>
      <c r="G413" s="452">
        <v>175</v>
      </c>
      <c r="H413" s="452">
        <v>0</v>
      </c>
      <c r="I413" s="453">
        <v>0</v>
      </c>
      <c r="J413" s="423"/>
      <c r="K413" s="423"/>
      <c r="L413" s="423"/>
      <c r="M413" s="423"/>
    </row>
    <row r="414" spans="1:13" ht="90">
      <c r="A414" s="446"/>
      <c r="B414" s="447" t="s">
        <v>303</v>
      </c>
      <c r="C414" s="448">
        <v>905</v>
      </c>
      <c r="D414" s="449">
        <v>1004</v>
      </c>
      <c r="E414" s="450">
        <v>5201008</v>
      </c>
      <c r="F414" s="451">
        <v>0</v>
      </c>
      <c r="G414" s="452">
        <v>150</v>
      </c>
      <c r="H414" s="452">
        <v>150</v>
      </c>
      <c r="I414" s="453">
        <v>0</v>
      </c>
      <c r="J414" s="423"/>
      <c r="K414" s="423"/>
      <c r="L414" s="423"/>
      <c r="M414" s="423"/>
    </row>
    <row r="415" spans="1:13" ht="30">
      <c r="A415" s="446"/>
      <c r="B415" s="447" t="s">
        <v>194</v>
      </c>
      <c r="C415" s="448">
        <v>905</v>
      </c>
      <c r="D415" s="449">
        <v>1004</v>
      </c>
      <c r="E415" s="450">
        <v>5201008</v>
      </c>
      <c r="F415" s="451" t="s">
        <v>195</v>
      </c>
      <c r="G415" s="452">
        <v>150</v>
      </c>
      <c r="H415" s="452">
        <v>150</v>
      </c>
      <c r="I415" s="453">
        <v>0</v>
      </c>
      <c r="J415" s="423"/>
      <c r="K415" s="423"/>
      <c r="L415" s="423"/>
      <c r="M415" s="423"/>
    </row>
    <row r="416" spans="1:13" ht="45">
      <c r="A416" s="446"/>
      <c r="B416" s="447" t="s">
        <v>919</v>
      </c>
      <c r="C416" s="448">
        <v>905</v>
      </c>
      <c r="D416" s="449">
        <v>1004</v>
      </c>
      <c r="E416" s="450">
        <v>5201300</v>
      </c>
      <c r="F416" s="451">
        <v>0</v>
      </c>
      <c r="G416" s="452">
        <v>56830.258</v>
      </c>
      <c r="H416" s="452">
        <v>9795.82712</v>
      </c>
      <c r="I416" s="453">
        <v>0</v>
      </c>
      <c r="J416" s="423"/>
      <c r="K416" s="423"/>
      <c r="L416" s="423"/>
      <c r="M416" s="423"/>
    </row>
    <row r="417" spans="1:13" ht="30">
      <c r="A417" s="446"/>
      <c r="B417" s="447" t="s">
        <v>920</v>
      </c>
      <c r="C417" s="448">
        <v>905</v>
      </c>
      <c r="D417" s="449">
        <v>1004</v>
      </c>
      <c r="E417" s="450">
        <v>5201312</v>
      </c>
      <c r="F417" s="451">
        <v>0</v>
      </c>
      <c r="G417" s="452">
        <v>13146</v>
      </c>
      <c r="H417" s="452">
        <v>9795.82712</v>
      </c>
      <c r="I417" s="453">
        <v>0</v>
      </c>
      <c r="J417" s="423"/>
      <c r="K417" s="423"/>
      <c r="L417" s="423"/>
      <c r="M417" s="423"/>
    </row>
    <row r="418" spans="1:13" ht="30">
      <c r="A418" s="446"/>
      <c r="B418" s="447" t="s">
        <v>232</v>
      </c>
      <c r="C418" s="448">
        <v>905</v>
      </c>
      <c r="D418" s="449">
        <v>1004</v>
      </c>
      <c r="E418" s="450">
        <v>5201312</v>
      </c>
      <c r="F418" s="451" t="s">
        <v>233</v>
      </c>
      <c r="G418" s="452">
        <v>13146</v>
      </c>
      <c r="H418" s="452">
        <v>9795.82712</v>
      </c>
      <c r="I418" s="453">
        <v>0</v>
      </c>
      <c r="J418" s="423"/>
      <c r="K418" s="423"/>
      <c r="L418" s="423"/>
      <c r="M418" s="423"/>
    </row>
    <row r="419" spans="1:13" ht="60">
      <c r="A419" s="446"/>
      <c r="B419" s="447" t="s">
        <v>1325</v>
      </c>
      <c r="C419" s="448">
        <v>905</v>
      </c>
      <c r="D419" s="449">
        <v>1004</v>
      </c>
      <c r="E419" s="450">
        <v>5201321</v>
      </c>
      <c r="F419" s="451">
        <v>0</v>
      </c>
      <c r="G419" s="452">
        <v>36121</v>
      </c>
      <c r="H419" s="452">
        <v>0</v>
      </c>
      <c r="I419" s="453">
        <v>0</v>
      </c>
      <c r="J419" s="423"/>
      <c r="K419" s="423"/>
      <c r="L419" s="423"/>
      <c r="M419" s="423"/>
    </row>
    <row r="420" spans="1:13" ht="15">
      <c r="A420" s="446"/>
      <c r="B420" s="447" t="s">
        <v>916</v>
      </c>
      <c r="C420" s="448">
        <v>905</v>
      </c>
      <c r="D420" s="449">
        <v>1004</v>
      </c>
      <c r="E420" s="450">
        <v>5201321</v>
      </c>
      <c r="F420" s="451" t="s">
        <v>917</v>
      </c>
      <c r="G420" s="452">
        <v>36121</v>
      </c>
      <c r="H420" s="452">
        <v>0</v>
      </c>
      <c r="I420" s="453">
        <v>0</v>
      </c>
      <c r="J420" s="423"/>
      <c r="K420" s="423"/>
      <c r="L420" s="423"/>
      <c r="M420" s="423"/>
    </row>
    <row r="421" spans="1:13" ht="60">
      <c r="A421" s="446"/>
      <c r="B421" s="447" t="s">
        <v>1325</v>
      </c>
      <c r="C421" s="448">
        <v>905</v>
      </c>
      <c r="D421" s="449">
        <v>1004</v>
      </c>
      <c r="E421" s="450">
        <v>5201322</v>
      </c>
      <c r="F421" s="451">
        <v>0</v>
      </c>
      <c r="G421" s="452">
        <v>7563.258</v>
      </c>
      <c r="H421" s="452">
        <v>0</v>
      </c>
      <c r="I421" s="453">
        <v>0</v>
      </c>
      <c r="J421" s="423"/>
      <c r="K421" s="423"/>
      <c r="L421" s="423"/>
      <c r="M421" s="423"/>
    </row>
    <row r="422" spans="1:13" ht="15">
      <c r="A422" s="446"/>
      <c r="B422" s="447" t="s">
        <v>916</v>
      </c>
      <c r="C422" s="448">
        <v>905</v>
      </c>
      <c r="D422" s="449">
        <v>1004</v>
      </c>
      <c r="E422" s="450">
        <v>5201322</v>
      </c>
      <c r="F422" s="451" t="s">
        <v>917</v>
      </c>
      <c r="G422" s="452">
        <v>7563.258</v>
      </c>
      <c r="H422" s="452">
        <v>0</v>
      </c>
      <c r="I422" s="453">
        <v>0</v>
      </c>
      <c r="J422" s="423"/>
      <c r="K422" s="423"/>
      <c r="L422" s="423"/>
      <c r="M422" s="423"/>
    </row>
    <row r="423" spans="1:13" ht="15">
      <c r="A423" s="446"/>
      <c r="B423" s="447" t="s">
        <v>1094</v>
      </c>
      <c r="C423" s="448">
        <v>905</v>
      </c>
      <c r="D423" s="449">
        <v>1006</v>
      </c>
      <c r="E423" s="450">
        <v>0</v>
      </c>
      <c r="F423" s="451">
        <v>0</v>
      </c>
      <c r="G423" s="452">
        <v>24168.517700000004</v>
      </c>
      <c r="H423" s="452">
        <v>0</v>
      </c>
      <c r="I423" s="453">
        <v>0</v>
      </c>
      <c r="J423" s="423"/>
      <c r="K423" s="423"/>
      <c r="L423" s="423"/>
      <c r="M423" s="423"/>
    </row>
    <row r="424" spans="1:13" ht="30">
      <c r="A424" s="446"/>
      <c r="B424" s="447" t="s">
        <v>912</v>
      </c>
      <c r="C424" s="448">
        <v>905</v>
      </c>
      <c r="D424" s="449">
        <v>1006</v>
      </c>
      <c r="E424" s="450">
        <v>5140000</v>
      </c>
      <c r="F424" s="451">
        <v>0</v>
      </c>
      <c r="G424" s="452">
        <v>24168.517700000004</v>
      </c>
      <c r="H424" s="452">
        <v>0</v>
      </c>
      <c r="I424" s="453">
        <v>0</v>
      </c>
      <c r="J424" s="423"/>
      <c r="K424" s="423"/>
      <c r="L424" s="423"/>
      <c r="M424" s="423"/>
    </row>
    <row r="425" spans="1:13" ht="15">
      <c r="A425" s="446"/>
      <c r="B425" s="447" t="s">
        <v>304</v>
      </c>
      <c r="C425" s="448">
        <v>905</v>
      </c>
      <c r="D425" s="449">
        <v>1006</v>
      </c>
      <c r="E425" s="450">
        <v>5140100</v>
      </c>
      <c r="F425" s="451">
        <v>0</v>
      </c>
      <c r="G425" s="452">
        <v>24168.517700000004</v>
      </c>
      <c r="H425" s="452">
        <v>0</v>
      </c>
      <c r="I425" s="453">
        <v>0</v>
      </c>
      <c r="J425" s="423"/>
      <c r="K425" s="423"/>
      <c r="L425" s="423"/>
      <c r="M425" s="423"/>
    </row>
    <row r="426" spans="1:13" ht="30">
      <c r="A426" s="446"/>
      <c r="B426" s="447" t="s">
        <v>232</v>
      </c>
      <c r="C426" s="448">
        <v>905</v>
      </c>
      <c r="D426" s="449">
        <v>1006</v>
      </c>
      <c r="E426" s="450">
        <v>5140100</v>
      </c>
      <c r="F426" s="451" t="s">
        <v>233</v>
      </c>
      <c r="G426" s="452">
        <v>19439.9475</v>
      </c>
      <c r="H426" s="452">
        <v>0</v>
      </c>
      <c r="I426" s="453">
        <v>0</v>
      </c>
      <c r="J426" s="423"/>
      <c r="K426" s="423"/>
      <c r="L426" s="423"/>
      <c r="M426" s="423"/>
    </row>
    <row r="427" spans="1:13" ht="90">
      <c r="A427" s="446"/>
      <c r="B427" s="447" t="s">
        <v>305</v>
      </c>
      <c r="C427" s="448">
        <v>905</v>
      </c>
      <c r="D427" s="449">
        <v>1006</v>
      </c>
      <c r="E427" s="450">
        <v>5140106</v>
      </c>
      <c r="F427" s="451">
        <v>0</v>
      </c>
      <c r="G427" s="452">
        <v>1528.8583500000002</v>
      </c>
      <c r="H427" s="452">
        <v>0</v>
      </c>
      <c r="I427" s="453">
        <v>0</v>
      </c>
      <c r="J427" s="423"/>
      <c r="K427" s="423"/>
      <c r="L427" s="423"/>
      <c r="M427" s="423"/>
    </row>
    <row r="428" spans="1:13" ht="30">
      <c r="A428" s="446"/>
      <c r="B428" s="447" t="s">
        <v>232</v>
      </c>
      <c r="C428" s="448">
        <v>905</v>
      </c>
      <c r="D428" s="449">
        <v>1006</v>
      </c>
      <c r="E428" s="450">
        <v>5140106</v>
      </c>
      <c r="F428" s="451" t="s">
        <v>233</v>
      </c>
      <c r="G428" s="452">
        <v>1528.8583500000002</v>
      </c>
      <c r="H428" s="452">
        <v>0</v>
      </c>
      <c r="I428" s="453">
        <v>0</v>
      </c>
      <c r="J428" s="423"/>
      <c r="K428" s="423"/>
      <c r="L428" s="423"/>
      <c r="M428" s="423"/>
    </row>
    <row r="429" spans="1:13" ht="90">
      <c r="A429" s="446"/>
      <c r="B429" s="447" t="s">
        <v>1326</v>
      </c>
      <c r="C429" s="448">
        <v>905</v>
      </c>
      <c r="D429" s="449">
        <v>1006</v>
      </c>
      <c r="E429" s="450">
        <v>5140108</v>
      </c>
      <c r="F429" s="451">
        <v>0</v>
      </c>
      <c r="G429" s="452">
        <v>7.471850000000001</v>
      </c>
      <c r="H429" s="452">
        <v>0</v>
      </c>
      <c r="I429" s="453">
        <v>0</v>
      </c>
      <c r="J429" s="423"/>
      <c r="K429" s="423"/>
      <c r="L429" s="423"/>
      <c r="M429" s="423"/>
    </row>
    <row r="430" spans="1:13" ht="30">
      <c r="A430" s="446"/>
      <c r="B430" s="447" t="s">
        <v>232</v>
      </c>
      <c r="C430" s="448">
        <v>905</v>
      </c>
      <c r="D430" s="449">
        <v>1006</v>
      </c>
      <c r="E430" s="450">
        <v>5140108</v>
      </c>
      <c r="F430" s="451" t="s">
        <v>233</v>
      </c>
      <c r="G430" s="452">
        <v>7.471850000000001</v>
      </c>
      <c r="H430" s="452">
        <v>0</v>
      </c>
      <c r="I430" s="453">
        <v>0</v>
      </c>
      <c r="J430" s="423"/>
      <c r="K430" s="423"/>
      <c r="L430" s="423"/>
      <c r="M430" s="423"/>
    </row>
    <row r="431" spans="1:13" ht="30">
      <c r="A431" s="446"/>
      <c r="B431" s="447" t="s">
        <v>306</v>
      </c>
      <c r="C431" s="448">
        <v>905</v>
      </c>
      <c r="D431" s="449">
        <v>1006</v>
      </c>
      <c r="E431" s="450">
        <v>5140113</v>
      </c>
      <c r="F431" s="451">
        <v>0</v>
      </c>
      <c r="G431" s="452">
        <v>2275.56</v>
      </c>
      <c r="H431" s="452">
        <v>0</v>
      </c>
      <c r="I431" s="453">
        <v>0</v>
      </c>
      <c r="J431" s="423"/>
      <c r="K431" s="423"/>
      <c r="L431" s="423"/>
      <c r="M431" s="423"/>
    </row>
    <row r="432" spans="1:13" ht="30">
      <c r="A432" s="446"/>
      <c r="B432" s="447" t="s">
        <v>232</v>
      </c>
      <c r="C432" s="448">
        <v>905</v>
      </c>
      <c r="D432" s="449">
        <v>1006</v>
      </c>
      <c r="E432" s="450">
        <v>5140113</v>
      </c>
      <c r="F432" s="451" t="s">
        <v>233</v>
      </c>
      <c r="G432" s="452">
        <v>2275.56</v>
      </c>
      <c r="H432" s="452">
        <v>0</v>
      </c>
      <c r="I432" s="453">
        <v>0</v>
      </c>
      <c r="J432" s="423"/>
      <c r="K432" s="423"/>
      <c r="L432" s="423"/>
      <c r="M432" s="423"/>
    </row>
    <row r="433" spans="1:13" ht="75">
      <c r="A433" s="446"/>
      <c r="B433" s="447" t="s">
        <v>307</v>
      </c>
      <c r="C433" s="448">
        <v>905</v>
      </c>
      <c r="D433" s="449">
        <v>1006</v>
      </c>
      <c r="E433" s="450">
        <v>5140114</v>
      </c>
      <c r="F433" s="451">
        <v>0</v>
      </c>
      <c r="G433" s="452">
        <v>205</v>
      </c>
      <c r="H433" s="452">
        <v>0</v>
      </c>
      <c r="I433" s="453">
        <v>0</v>
      </c>
      <c r="J433" s="423"/>
      <c r="K433" s="423"/>
      <c r="L433" s="423"/>
      <c r="M433" s="423"/>
    </row>
    <row r="434" spans="1:13" ht="30">
      <c r="A434" s="446"/>
      <c r="B434" s="447" t="s">
        <v>232</v>
      </c>
      <c r="C434" s="448">
        <v>905</v>
      </c>
      <c r="D434" s="449">
        <v>1006</v>
      </c>
      <c r="E434" s="450">
        <v>5140114</v>
      </c>
      <c r="F434" s="451" t="s">
        <v>233</v>
      </c>
      <c r="G434" s="452">
        <v>205</v>
      </c>
      <c r="H434" s="452">
        <v>0</v>
      </c>
      <c r="I434" s="453">
        <v>0</v>
      </c>
      <c r="J434" s="423"/>
      <c r="K434" s="423"/>
      <c r="L434" s="423"/>
      <c r="M434" s="423"/>
    </row>
    <row r="435" spans="1:13" ht="30">
      <c r="A435" s="446"/>
      <c r="B435" s="447" t="s">
        <v>308</v>
      </c>
      <c r="C435" s="448">
        <v>905</v>
      </c>
      <c r="D435" s="449">
        <v>1006</v>
      </c>
      <c r="E435" s="450">
        <v>5140118</v>
      </c>
      <c r="F435" s="451">
        <v>0</v>
      </c>
      <c r="G435" s="452">
        <v>711.68</v>
      </c>
      <c r="H435" s="452">
        <v>0</v>
      </c>
      <c r="I435" s="453">
        <v>0</v>
      </c>
      <c r="J435" s="423"/>
      <c r="K435" s="423"/>
      <c r="L435" s="423"/>
      <c r="M435" s="423"/>
    </row>
    <row r="436" spans="1:13" ht="30">
      <c r="A436" s="446"/>
      <c r="B436" s="447" t="s">
        <v>232</v>
      </c>
      <c r="C436" s="448">
        <v>905</v>
      </c>
      <c r="D436" s="449">
        <v>1006</v>
      </c>
      <c r="E436" s="450">
        <v>5140118</v>
      </c>
      <c r="F436" s="451" t="s">
        <v>233</v>
      </c>
      <c r="G436" s="452">
        <v>711.68</v>
      </c>
      <c r="H436" s="452">
        <v>0</v>
      </c>
      <c r="I436" s="453">
        <v>0</v>
      </c>
      <c r="J436" s="423"/>
      <c r="K436" s="423"/>
      <c r="L436" s="423"/>
      <c r="M436" s="423"/>
    </row>
    <row r="437" spans="1:13" ht="15">
      <c r="A437" s="446"/>
      <c r="B437" s="447" t="s">
        <v>1096</v>
      </c>
      <c r="C437" s="448">
        <v>905</v>
      </c>
      <c r="D437" s="449">
        <v>1101</v>
      </c>
      <c r="E437" s="450">
        <v>0</v>
      </c>
      <c r="F437" s="451">
        <v>0</v>
      </c>
      <c r="G437" s="452">
        <v>4627.0779</v>
      </c>
      <c r="H437" s="452">
        <v>0</v>
      </c>
      <c r="I437" s="453">
        <v>0</v>
      </c>
      <c r="J437" s="423"/>
      <c r="K437" s="423"/>
      <c r="L437" s="423"/>
      <c r="M437" s="423"/>
    </row>
    <row r="438" spans="1:13" ht="30">
      <c r="A438" s="446"/>
      <c r="B438" s="447" t="s">
        <v>293</v>
      </c>
      <c r="C438" s="448">
        <v>905</v>
      </c>
      <c r="D438" s="449">
        <v>1101</v>
      </c>
      <c r="E438" s="450">
        <v>5120000</v>
      </c>
      <c r="F438" s="451">
        <v>0</v>
      </c>
      <c r="G438" s="452">
        <v>4627.0779</v>
      </c>
      <c r="H438" s="452">
        <v>0</v>
      </c>
      <c r="I438" s="453">
        <v>0</v>
      </c>
      <c r="J438" s="423"/>
      <c r="K438" s="423"/>
      <c r="L438" s="423"/>
      <c r="M438" s="423"/>
    </row>
    <row r="439" spans="1:13" ht="30">
      <c r="A439" s="446"/>
      <c r="B439" s="447" t="s">
        <v>294</v>
      </c>
      <c r="C439" s="448">
        <v>905</v>
      </c>
      <c r="D439" s="449">
        <v>1101</v>
      </c>
      <c r="E439" s="450">
        <v>5129700</v>
      </c>
      <c r="F439" s="451">
        <v>0</v>
      </c>
      <c r="G439" s="452">
        <v>4627.0779</v>
      </c>
      <c r="H439" s="452">
        <v>0</v>
      </c>
      <c r="I439" s="453">
        <v>0</v>
      </c>
      <c r="J439" s="423"/>
      <c r="K439" s="423"/>
      <c r="L439" s="423"/>
      <c r="M439" s="423"/>
    </row>
    <row r="440" spans="1:13" ht="30">
      <c r="A440" s="446"/>
      <c r="B440" s="447" t="s">
        <v>194</v>
      </c>
      <c r="C440" s="448">
        <v>905</v>
      </c>
      <c r="D440" s="449">
        <v>1101</v>
      </c>
      <c r="E440" s="450">
        <v>5129700</v>
      </c>
      <c r="F440" s="451" t="s">
        <v>195</v>
      </c>
      <c r="G440" s="452">
        <v>4627.0779</v>
      </c>
      <c r="H440" s="452">
        <v>0</v>
      </c>
      <c r="I440" s="453">
        <v>0</v>
      </c>
      <c r="J440" s="423"/>
      <c r="K440" s="423"/>
      <c r="L440" s="423"/>
      <c r="M440" s="423"/>
    </row>
    <row r="441" spans="1:13" ht="30">
      <c r="A441" s="446"/>
      <c r="B441" s="447" t="s">
        <v>1097</v>
      </c>
      <c r="C441" s="448">
        <v>905</v>
      </c>
      <c r="D441" s="449">
        <v>1105</v>
      </c>
      <c r="E441" s="450">
        <v>0</v>
      </c>
      <c r="F441" s="451">
        <v>0</v>
      </c>
      <c r="G441" s="452">
        <v>23896.307610000003</v>
      </c>
      <c r="H441" s="452">
        <v>0</v>
      </c>
      <c r="I441" s="453">
        <v>0</v>
      </c>
      <c r="J441" s="423"/>
      <c r="K441" s="423"/>
      <c r="L441" s="423"/>
      <c r="M441" s="423"/>
    </row>
    <row r="442" spans="1:13" ht="30">
      <c r="A442" s="446"/>
      <c r="B442" s="447" t="s">
        <v>1327</v>
      </c>
      <c r="C442" s="448">
        <v>905</v>
      </c>
      <c r="D442" s="449">
        <v>1105</v>
      </c>
      <c r="E442" s="450">
        <v>4850000</v>
      </c>
      <c r="F442" s="451">
        <v>0</v>
      </c>
      <c r="G442" s="452">
        <v>84.4937</v>
      </c>
      <c r="H442" s="452">
        <v>0</v>
      </c>
      <c r="I442" s="453">
        <v>0</v>
      </c>
      <c r="J442" s="423"/>
      <c r="K442" s="423"/>
      <c r="L442" s="423"/>
      <c r="M442" s="423"/>
    </row>
    <row r="443" spans="1:13" ht="30">
      <c r="A443" s="446"/>
      <c r="B443" s="447" t="s">
        <v>294</v>
      </c>
      <c r="C443" s="448">
        <v>905</v>
      </c>
      <c r="D443" s="449">
        <v>1105</v>
      </c>
      <c r="E443" s="450">
        <v>4859700</v>
      </c>
      <c r="F443" s="451">
        <v>0</v>
      </c>
      <c r="G443" s="452">
        <v>84.4937</v>
      </c>
      <c r="H443" s="452">
        <v>0</v>
      </c>
      <c r="I443" s="453">
        <v>0</v>
      </c>
      <c r="J443" s="423"/>
      <c r="K443" s="423"/>
      <c r="L443" s="423"/>
      <c r="M443" s="423"/>
    </row>
    <row r="444" spans="1:13" ht="15">
      <c r="A444" s="446"/>
      <c r="B444" s="447" t="s">
        <v>1328</v>
      </c>
      <c r="C444" s="448">
        <v>905</v>
      </c>
      <c r="D444" s="449">
        <v>1105</v>
      </c>
      <c r="E444" s="450">
        <v>4859703</v>
      </c>
      <c r="F444" s="451">
        <v>0</v>
      </c>
      <c r="G444" s="452">
        <v>84.4937</v>
      </c>
      <c r="H444" s="452">
        <v>0</v>
      </c>
      <c r="I444" s="453">
        <v>0</v>
      </c>
      <c r="J444" s="423"/>
      <c r="K444" s="423"/>
      <c r="L444" s="423"/>
      <c r="M444" s="423"/>
    </row>
    <row r="445" spans="1:13" ht="30">
      <c r="A445" s="446"/>
      <c r="B445" s="447" t="s">
        <v>232</v>
      </c>
      <c r="C445" s="448">
        <v>905</v>
      </c>
      <c r="D445" s="449">
        <v>1105</v>
      </c>
      <c r="E445" s="450">
        <v>4859703</v>
      </c>
      <c r="F445" s="451" t="s">
        <v>233</v>
      </c>
      <c r="G445" s="452">
        <v>84.4937</v>
      </c>
      <c r="H445" s="452">
        <v>0</v>
      </c>
      <c r="I445" s="453">
        <v>0</v>
      </c>
      <c r="J445" s="423"/>
      <c r="K445" s="423"/>
      <c r="L445" s="423"/>
      <c r="M445" s="423"/>
    </row>
    <row r="446" spans="1:13" ht="30">
      <c r="A446" s="446"/>
      <c r="B446" s="447" t="s">
        <v>293</v>
      </c>
      <c r="C446" s="448">
        <v>905</v>
      </c>
      <c r="D446" s="449">
        <v>1105</v>
      </c>
      <c r="E446" s="450">
        <v>5120000</v>
      </c>
      <c r="F446" s="451">
        <v>0</v>
      </c>
      <c r="G446" s="452">
        <v>21121.813909999997</v>
      </c>
      <c r="H446" s="452">
        <v>0</v>
      </c>
      <c r="I446" s="453">
        <v>0</v>
      </c>
      <c r="J446" s="423"/>
      <c r="K446" s="423"/>
      <c r="L446" s="423"/>
      <c r="M446" s="423"/>
    </row>
    <row r="447" spans="1:13" ht="30">
      <c r="A447" s="446"/>
      <c r="B447" s="447" t="s">
        <v>294</v>
      </c>
      <c r="C447" s="448">
        <v>905</v>
      </c>
      <c r="D447" s="449">
        <v>1105</v>
      </c>
      <c r="E447" s="450">
        <v>5129700</v>
      </c>
      <c r="F447" s="451">
        <v>0</v>
      </c>
      <c r="G447" s="452">
        <v>21121.813909999997</v>
      </c>
      <c r="H447" s="452">
        <v>0</v>
      </c>
      <c r="I447" s="453">
        <v>0</v>
      </c>
      <c r="J447" s="423"/>
      <c r="K447" s="423"/>
      <c r="L447" s="423"/>
      <c r="M447" s="423"/>
    </row>
    <row r="448" spans="1:13" ht="30">
      <c r="A448" s="446"/>
      <c r="B448" s="447" t="s">
        <v>309</v>
      </c>
      <c r="C448" s="448">
        <v>905</v>
      </c>
      <c r="D448" s="449">
        <v>1105</v>
      </c>
      <c r="E448" s="450">
        <v>5129701</v>
      </c>
      <c r="F448" s="451">
        <v>0</v>
      </c>
      <c r="G448" s="452">
        <v>10907.73391</v>
      </c>
      <c r="H448" s="452">
        <v>0</v>
      </c>
      <c r="I448" s="453">
        <v>0</v>
      </c>
      <c r="J448" s="423"/>
      <c r="K448" s="423"/>
      <c r="L448" s="423"/>
      <c r="M448" s="423"/>
    </row>
    <row r="449" spans="1:13" ht="15">
      <c r="A449" s="446"/>
      <c r="B449" s="447" t="s">
        <v>310</v>
      </c>
      <c r="C449" s="448">
        <v>905</v>
      </c>
      <c r="D449" s="449">
        <v>1105</v>
      </c>
      <c r="E449" s="450">
        <v>5129701</v>
      </c>
      <c r="F449" s="451" t="s">
        <v>311</v>
      </c>
      <c r="G449" s="452">
        <v>10907.73391</v>
      </c>
      <c r="H449" s="452">
        <v>0</v>
      </c>
      <c r="I449" s="453">
        <v>0</v>
      </c>
      <c r="J449" s="423"/>
      <c r="K449" s="423"/>
      <c r="L449" s="423"/>
      <c r="M449" s="423"/>
    </row>
    <row r="450" spans="1:13" ht="60">
      <c r="A450" s="446"/>
      <c r="B450" s="447" t="s">
        <v>312</v>
      </c>
      <c r="C450" s="448">
        <v>905</v>
      </c>
      <c r="D450" s="449">
        <v>1105</v>
      </c>
      <c r="E450" s="450">
        <v>5129703</v>
      </c>
      <c r="F450" s="451">
        <v>0</v>
      </c>
      <c r="G450" s="452">
        <v>3930.08</v>
      </c>
      <c r="H450" s="452">
        <v>0</v>
      </c>
      <c r="I450" s="453">
        <v>0</v>
      </c>
      <c r="J450" s="423"/>
      <c r="K450" s="423"/>
      <c r="L450" s="423"/>
      <c r="M450" s="423"/>
    </row>
    <row r="451" spans="1:13" ht="15">
      <c r="A451" s="446"/>
      <c r="B451" s="447" t="s">
        <v>930</v>
      </c>
      <c r="C451" s="448">
        <v>905</v>
      </c>
      <c r="D451" s="449">
        <v>1105</v>
      </c>
      <c r="E451" s="450">
        <v>5129703</v>
      </c>
      <c r="F451" s="451" t="s">
        <v>931</v>
      </c>
      <c r="G451" s="452">
        <v>3930.08</v>
      </c>
      <c r="H451" s="452">
        <v>0</v>
      </c>
      <c r="I451" s="453">
        <v>0</v>
      </c>
      <c r="J451" s="423"/>
      <c r="K451" s="423"/>
      <c r="L451" s="423"/>
      <c r="M451" s="423"/>
    </row>
    <row r="452" spans="1:13" ht="60">
      <c r="A452" s="446"/>
      <c r="B452" s="447" t="s">
        <v>313</v>
      </c>
      <c r="C452" s="448">
        <v>905</v>
      </c>
      <c r="D452" s="449">
        <v>1105</v>
      </c>
      <c r="E452" s="450">
        <v>5129704</v>
      </c>
      <c r="F452" s="451">
        <v>0</v>
      </c>
      <c r="G452" s="452">
        <v>6284</v>
      </c>
      <c r="H452" s="452">
        <v>0</v>
      </c>
      <c r="I452" s="453">
        <v>0</v>
      </c>
      <c r="J452" s="423"/>
      <c r="K452" s="423"/>
      <c r="L452" s="423"/>
      <c r="M452" s="423"/>
    </row>
    <row r="453" spans="1:13" ht="15">
      <c r="A453" s="446"/>
      <c r="B453" s="447" t="s">
        <v>930</v>
      </c>
      <c r="C453" s="448">
        <v>905</v>
      </c>
      <c r="D453" s="449">
        <v>1105</v>
      </c>
      <c r="E453" s="450">
        <v>5129704</v>
      </c>
      <c r="F453" s="451" t="s">
        <v>931</v>
      </c>
      <c r="G453" s="452">
        <v>6284</v>
      </c>
      <c r="H453" s="452">
        <v>0</v>
      </c>
      <c r="I453" s="453">
        <v>0</v>
      </c>
      <c r="J453" s="423"/>
      <c r="K453" s="423"/>
      <c r="L453" s="423"/>
      <c r="M453" s="423"/>
    </row>
    <row r="454" spans="1:13" ht="30">
      <c r="A454" s="446"/>
      <c r="B454" s="447" t="s">
        <v>268</v>
      </c>
      <c r="C454" s="448">
        <v>905</v>
      </c>
      <c r="D454" s="449">
        <v>1105</v>
      </c>
      <c r="E454" s="450">
        <v>7950000</v>
      </c>
      <c r="F454" s="451">
        <v>0</v>
      </c>
      <c r="G454" s="452">
        <v>2690</v>
      </c>
      <c r="H454" s="452">
        <v>0</v>
      </c>
      <c r="I454" s="453">
        <v>0</v>
      </c>
      <c r="J454" s="423"/>
      <c r="K454" s="423"/>
      <c r="L454" s="423"/>
      <c r="M454" s="423"/>
    </row>
    <row r="455" spans="1:13" ht="30">
      <c r="A455" s="446"/>
      <c r="B455" s="447" t="s">
        <v>268</v>
      </c>
      <c r="C455" s="448">
        <v>905</v>
      </c>
      <c r="D455" s="449">
        <v>1105</v>
      </c>
      <c r="E455" s="450">
        <v>7950000</v>
      </c>
      <c r="F455" s="451">
        <v>0</v>
      </c>
      <c r="G455" s="452">
        <v>2690</v>
      </c>
      <c r="H455" s="452">
        <v>0</v>
      </c>
      <c r="I455" s="453">
        <v>0</v>
      </c>
      <c r="J455" s="423"/>
      <c r="K455" s="423"/>
      <c r="L455" s="423"/>
      <c r="M455" s="423"/>
    </row>
    <row r="456" spans="1:13" ht="75">
      <c r="A456" s="446"/>
      <c r="B456" s="447" t="s">
        <v>314</v>
      </c>
      <c r="C456" s="448">
        <v>905</v>
      </c>
      <c r="D456" s="449">
        <v>1105</v>
      </c>
      <c r="E456" s="450">
        <v>7950038</v>
      </c>
      <c r="F456" s="451">
        <v>0</v>
      </c>
      <c r="G456" s="452">
        <v>2690</v>
      </c>
      <c r="H456" s="452">
        <v>0</v>
      </c>
      <c r="I456" s="453">
        <v>0</v>
      </c>
      <c r="J456" s="423"/>
      <c r="K456" s="423"/>
      <c r="L456" s="423"/>
      <c r="M456" s="423"/>
    </row>
    <row r="457" spans="1:13" ht="30">
      <c r="A457" s="446"/>
      <c r="B457" s="447" t="s">
        <v>232</v>
      </c>
      <c r="C457" s="448">
        <v>905</v>
      </c>
      <c r="D457" s="449">
        <v>1105</v>
      </c>
      <c r="E457" s="450">
        <v>7950038</v>
      </c>
      <c r="F457" s="451" t="s">
        <v>233</v>
      </c>
      <c r="G457" s="452">
        <v>2690</v>
      </c>
      <c r="H457" s="452">
        <v>0</v>
      </c>
      <c r="I457" s="453">
        <v>0</v>
      </c>
      <c r="J457" s="423"/>
      <c r="K457" s="423"/>
      <c r="L457" s="423"/>
      <c r="M457" s="423"/>
    </row>
    <row r="458" spans="1:13" ht="43.5">
      <c r="A458" s="454">
        <v>7</v>
      </c>
      <c r="B458" s="455" t="s">
        <v>90</v>
      </c>
      <c r="C458" s="456">
        <v>906</v>
      </c>
      <c r="D458" s="457">
        <v>0</v>
      </c>
      <c r="E458" s="458">
        <v>0</v>
      </c>
      <c r="F458" s="459">
        <v>0</v>
      </c>
      <c r="G458" s="460">
        <v>299666.94722</v>
      </c>
      <c r="H458" s="460">
        <v>25384</v>
      </c>
      <c r="I458" s="461">
        <v>0</v>
      </c>
      <c r="J458" s="423"/>
      <c r="K458" s="423"/>
      <c r="L458" s="423"/>
      <c r="M458" s="423"/>
    </row>
    <row r="459" spans="1:13" ht="60">
      <c r="A459" s="446"/>
      <c r="B459" s="447" t="s">
        <v>1060</v>
      </c>
      <c r="C459" s="448">
        <v>906</v>
      </c>
      <c r="D459" s="449">
        <v>104</v>
      </c>
      <c r="E459" s="450">
        <v>0</v>
      </c>
      <c r="F459" s="451">
        <v>0</v>
      </c>
      <c r="G459" s="452">
        <v>33574.78789</v>
      </c>
      <c r="H459" s="452">
        <v>25384</v>
      </c>
      <c r="I459" s="453">
        <v>0</v>
      </c>
      <c r="J459" s="423"/>
      <c r="K459" s="423"/>
      <c r="L459" s="423"/>
      <c r="M459" s="423"/>
    </row>
    <row r="460" spans="1:13" ht="30">
      <c r="A460" s="446"/>
      <c r="B460" s="447" t="s">
        <v>229</v>
      </c>
      <c r="C460" s="448">
        <v>906</v>
      </c>
      <c r="D460" s="449">
        <v>104</v>
      </c>
      <c r="E460" s="450">
        <v>20000</v>
      </c>
      <c r="F460" s="451">
        <v>0</v>
      </c>
      <c r="G460" s="452">
        <v>33574.78789</v>
      </c>
      <c r="H460" s="452">
        <v>25384</v>
      </c>
      <c r="I460" s="453">
        <v>0</v>
      </c>
      <c r="J460" s="423"/>
      <c r="K460" s="423"/>
      <c r="L460" s="423"/>
      <c r="M460" s="423"/>
    </row>
    <row r="461" spans="1:13" ht="15">
      <c r="A461" s="446"/>
      <c r="B461" s="447" t="s">
        <v>230</v>
      </c>
      <c r="C461" s="448">
        <v>906</v>
      </c>
      <c r="D461" s="449">
        <v>104</v>
      </c>
      <c r="E461" s="450">
        <v>20400</v>
      </c>
      <c r="F461" s="451">
        <v>0</v>
      </c>
      <c r="G461" s="452">
        <v>33574.78789</v>
      </c>
      <c r="H461" s="452">
        <v>25384</v>
      </c>
      <c r="I461" s="453">
        <v>0</v>
      </c>
      <c r="J461" s="423"/>
      <c r="K461" s="423"/>
      <c r="L461" s="423"/>
      <c r="M461" s="423"/>
    </row>
    <row r="462" spans="1:13" ht="30">
      <c r="A462" s="446"/>
      <c r="B462" s="447" t="s">
        <v>232</v>
      </c>
      <c r="C462" s="448">
        <v>906</v>
      </c>
      <c r="D462" s="449">
        <v>104</v>
      </c>
      <c r="E462" s="450">
        <v>20400</v>
      </c>
      <c r="F462" s="451" t="s">
        <v>233</v>
      </c>
      <c r="G462" s="452">
        <v>33574.78789</v>
      </c>
      <c r="H462" s="452">
        <v>25384</v>
      </c>
      <c r="I462" s="453">
        <v>0</v>
      </c>
      <c r="J462" s="423"/>
      <c r="K462" s="423"/>
      <c r="L462" s="423"/>
      <c r="M462" s="423"/>
    </row>
    <row r="463" spans="1:13" ht="15">
      <c r="A463" s="446"/>
      <c r="B463" s="447" t="s">
        <v>1063</v>
      </c>
      <c r="C463" s="448">
        <v>906</v>
      </c>
      <c r="D463" s="449">
        <v>113</v>
      </c>
      <c r="E463" s="450">
        <v>0</v>
      </c>
      <c r="F463" s="451">
        <v>0</v>
      </c>
      <c r="G463" s="452">
        <v>54515.99494</v>
      </c>
      <c r="H463" s="452">
        <v>0</v>
      </c>
      <c r="I463" s="453">
        <v>0</v>
      </c>
      <c r="J463" s="423"/>
      <c r="K463" s="423"/>
      <c r="L463" s="423"/>
      <c r="M463" s="423"/>
    </row>
    <row r="464" spans="1:13" ht="60">
      <c r="A464" s="446"/>
      <c r="B464" s="447" t="s">
        <v>315</v>
      </c>
      <c r="C464" s="448">
        <v>906</v>
      </c>
      <c r="D464" s="449">
        <v>113</v>
      </c>
      <c r="E464" s="450">
        <v>900000</v>
      </c>
      <c r="F464" s="451">
        <v>0</v>
      </c>
      <c r="G464" s="452">
        <v>7225.54008</v>
      </c>
      <c r="H464" s="452">
        <v>0</v>
      </c>
      <c r="I464" s="453">
        <v>0</v>
      </c>
      <c r="J464" s="423"/>
      <c r="K464" s="423"/>
      <c r="L464" s="423"/>
      <c r="M464" s="423"/>
    </row>
    <row r="465" spans="1:13" ht="45">
      <c r="A465" s="446"/>
      <c r="B465" s="447" t="s">
        <v>316</v>
      </c>
      <c r="C465" s="448">
        <v>906</v>
      </c>
      <c r="D465" s="449">
        <v>113</v>
      </c>
      <c r="E465" s="450">
        <v>900200</v>
      </c>
      <c r="F465" s="451">
        <v>0</v>
      </c>
      <c r="G465" s="452">
        <v>7225.54008</v>
      </c>
      <c r="H465" s="452">
        <v>0</v>
      </c>
      <c r="I465" s="453">
        <v>0</v>
      </c>
      <c r="J465" s="423"/>
      <c r="K465" s="423"/>
      <c r="L465" s="423"/>
      <c r="M465" s="423"/>
    </row>
    <row r="466" spans="1:13" ht="30">
      <c r="A466" s="446"/>
      <c r="B466" s="447" t="s">
        <v>232</v>
      </c>
      <c r="C466" s="448">
        <v>906</v>
      </c>
      <c r="D466" s="449">
        <v>113</v>
      </c>
      <c r="E466" s="450">
        <v>900200</v>
      </c>
      <c r="F466" s="451" t="s">
        <v>233</v>
      </c>
      <c r="G466" s="452">
        <v>7225.54008</v>
      </c>
      <c r="H466" s="452">
        <v>0</v>
      </c>
      <c r="I466" s="453">
        <v>0</v>
      </c>
      <c r="J466" s="423"/>
      <c r="K466" s="423"/>
      <c r="L466" s="423"/>
      <c r="M466" s="423"/>
    </row>
    <row r="467" spans="1:13" ht="45">
      <c r="A467" s="446"/>
      <c r="B467" s="447" t="s">
        <v>256</v>
      </c>
      <c r="C467" s="448">
        <v>906</v>
      </c>
      <c r="D467" s="449">
        <v>113</v>
      </c>
      <c r="E467" s="450">
        <v>920000</v>
      </c>
      <c r="F467" s="451">
        <v>0</v>
      </c>
      <c r="G467" s="452">
        <v>36890.45486</v>
      </c>
      <c r="H467" s="452">
        <v>0</v>
      </c>
      <c r="I467" s="453">
        <v>0</v>
      </c>
      <c r="J467" s="423"/>
      <c r="K467" s="423"/>
      <c r="L467" s="423"/>
      <c r="M467" s="423"/>
    </row>
    <row r="468" spans="1:13" ht="15">
      <c r="A468" s="446"/>
      <c r="B468" s="447" t="s">
        <v>257</v>
      </c>
      <c r="C468" s="448">
        <v>906</v>
      </c>
      <c r="D468" s="449">
        <v>113</v>
      </c>
      <c r="E468" s="450">
        <v>920300</v>
      </c>
      <c r="F468" s="451">
        <v>0</v>
      </c>
      <c r="G468" s="452">
        <v>36890.45486</v>
      </c>
      <c r="H468" s="452">
        <v>0</v>
      </c>
      <c r="I468" s="453">
        <v>0</v>
      </c>
      <c r="J468" s="423"/>
      <c r="K468" s="423"/>
      <c r="L468" s="423"/>
      <c r="M468" s="423"/>
    </row>
    <row r="469" spans="1:13" ht="15">
      <c r="A469" s="446"/>
      <c r="B469" s="447" t="s">
        <v>317</v>
      </c>
      <c r="C469" s="448">
        <v>906</v>
      </c>
      <c r="D469" s="449">
        <v>113</v>
      </c>
      <c r="E469" s="450">
        <v>920307</v>
      </c>
      <c r="F469" s="451">
        <v>0</v>
      </c>
      <c r="G469" s="452">
        <v>16107.98342</v>
      </c>
      <c r="H469" s="452">
        <v>0</v>
      </c>
      <c r="I469" s="453">
        <v>0</v>
      </c>
      <c r="J469" s="423"/>
      <c r="K469" s="423"/>
      <c r="L469" s="423"/>
      <c r="M469" s="423"/>
    </row>
    <row r="470" spans="1:13" ht="30">
      <c r="A470" s="446"/>
      <c r="B470" s="447" t="s">
        <v>232</v>
      </c>
      <c r="C470" s="448">
        <v>906</v>
      </c>
      <c r="D470" s="449">
        <v>113</v>
      </c>
      <c r="E470" s="450">
        <v>920307</v>
      </c>
      <c r="F470" s="451" t="s">
        <v>233</v>
      </c>
      <c r="G470" s="452">
        <v>16107.98342</v>
      </c>
      <c r="H470" s="452">
        <v>0</v>
      </c>
      <c r="I470" s="453">
        <v>0</v>
      </c>
      <c r="J470" s="423"/>
      <c r="K470" s="423"/>
      <c r="L470" s="423"/>
      <c r="M470" s="423"/>
    </row>
    <row r="471" spans="1:13" ht="30">
      <c r="A471" s="446"/>
      <c r="B471" s="447" t="s">
        <v>318</v>
      </c>
      <c r="C471" s="448">
        <v>906</v>
      </c>
      <c r="D471" s="449">
        <v>113</v>
      </c>
      <c r="E471" s="450">
        <v>920308</v>
      </c>
      <c r="F471" s="451">
        <v>0</v>
      </c>
      <c r="G471" s="452">
        <v>18272.66179</v>
      </c>
      <c r="H471" s="452">
        <v>0</v>
      </c>
      <c r="I471" s="453">
        <v>0</v>
      </c>
      <c r="J471" s="423"/>
      <c r="K471" s="423"/>
      <c r="L471" s="423"/>
      <c r="M471" s="423"/>
    </row>
    <row r="472" spans="1:13" ht="30">
      <c r="A472" s="446"/>
      <c r="B472" s="447" t="s">
        <v>232</v>
      </c>
      <c r="C472" s="448">
        <v>906</v>
      </c>
      <c r="D472" s="449">
        <v>113</v>
      </c>
      <c r="E472" s="450">
        <v>920308</v>
      </c>
      <c r="F472" s="451" t="s">
        <v>233</v>
      </c>
      <c r="G472" s="452">
        <v>18272.66179</v>
      </c>
      <c r="H472" s="452">
        <v>0</v>
      </c>
      <c r="I472" s="453">
        <v>0</v>
      </c>
      <c r="J472" s="423"/>
      <c r="K472" s="423"/>
      <c r="L472" s="423"/>
      <c r="M472" s="423"/>
    </row>
    <row r="473" spans="1:13" ht="30">
      <c r="A473" s="446"/>
      <c r="B473" s="447" t="s">
        <v>319</v>
      </c>
      <c r="C473" s="448">
        <v>906</v>
      </c>
      <c r="D473" s="449">
        <v>113</v>
      </c>
      <c r="E473" s="450">
        <v>920310</v>
      </c>
      <c r="F473" s="451">
        <v>0</v>
      </c>
      <c r="G473" s="452">
        <v>1909.80965</v>
      </c>
      <c r="H473" s="452">
        <v>0</v>
      </c>
      <c r="I473" s="453">
        <v>0</v>
      </c>
      <c r="J473" s="423"/>
      <c r="K473" s="423"/>
      <c r="L473" s="423"/>
      <c r="M473" s="423"/>
    </row>
    <row r="474" spans="1:13" ht="30">
      <c r="A474" s="446"/>
      <c r="B474" s="447" t="s">
        <v>232</v>
      </c>
      <c r="C474" s="448">
        <v>906</v>
      </c>
      <c r="D474" s="449">
        <v>113</v>
      </c>
      <c r="E474" s="450">
        <v>920310</v>
      </c>
      <c r="F474" s="451" t="s">
        <v>233</v>
      </c>
      <c r="G474" s="452">
        <v>1909.80965</v>
      </c>
      <c r="H474" s="452">
        <v>0</v>
      </c>
      <c r="I474" s="453">
        <v>0</v>
      </c>
      <c r="J474" s="423"/>
      <c r="K474" s="423"/>
      <c r="L474" s="423"/>
      <c r="M474" s="423"/>
    </row>
    <row r="475" spans="1:13" ht="15">
      <c r="A475" s="446"/>
      <c r="B475" s="447" t="s">
        <v>264</v>
      </c>
      <c r="C475" s="448">
        <v>906</v>
      </c>
      <c r="D475" s="449">
        <v>113</v>
      </c>
      <c r="E475" s="450">
        <v>920380</v>
      </c>
      <c r="F475" s="451">
        <v>0</v>
      </c>
      <c r="G475" s="452">
        <v>600</v>
      </c>
      <c r="H475" s="452">
        <v>0</v>
      </c>
      <c r="I475" s="453">
        <v>0</v>
      </c>
      <c r="J475" s="423"/>
      <c r="K475" s="423"/>
      <c r="L475" s="423"/>
      <c r="M475" s="423"/>
    </row>
    <row r="476" spans="1:13" ht="30">
      <c r="A476" s="446"/>
      <c r="B476" s="447" t="s">
        <v>232</v>
      </c>
      <c r="C476" s="448">
        <v>906</v>
      </c>
      <c r="D476" s="449">
        <v>113</v>
      </c>
      <c r="E476" s="450">
        <v>920380</v>
      </c>
      <c r="F476" s="451" t="s">
        <v>233</v>
      </c>
      <c r="G476" s="452">
        <v>600</v>
      </c>
      <c r="H476" s="452">
        <v>0</v>
      </c>
      <c r="I476" s="453">
        <v>0</v>
      </c>
      <c r="J476" s="423"/>
      <c r="K476" s="423"/>
      <c r="L476" s="423"/>
      <c r="M476" s="423"/>
    </row>
    <row r="477" spans="1:13" ht="45">
      <c r="A477" s="446"/>
      <c r="B477" s="447" t="s">
        <v>923</v>
      </c>
      <c r="C477" s="448">
        <v>906</v>
      </c>
      <c r="D477" s="449">
        <v>113</v>
      </c>
      <c r="E477" s="450">
        <v>5210000</v>
      </c>
      <c r="F477" s="451">
        <v>0</v>
      </c>
      <c r="G477" s="452">
        <v>10400</v>
      </c>
      <c r="H477" s="452">
        <v>0</v>
      </c>
      <c r="I477" s="453">
        <v>0</v>
      </c>
      <c r="J477" s="423"/>
      <c r="K477" s="423"/>
      <c r="L477" s="423"/>
      <c r="M477" s="423"/>
    </row>
    <row r="478" spans="1:13" ht="15">
      <c r="A478" s="446"/>
      <c r="B478" s="447" t="s">
        <v>924</v>
      </c>
      <c r="C478" s="448">
        <v>906</v>
      </c>
      <c r="D478" s="449">
        <v>113</v>
      </c>
      <c r="E478" s="450">
        <v>5210300</v>
      </c>
      <c r="F478" s="451">
        <v>0</v>
      </c>
      <c r="G478" s="452">
        <v>10400</v>
      </c>
      <c r="H478" s="452">
        <v>0</v>
      </c>
      <c r="I478" s="453">
        <v>0</v>
      </c>
      <c r="J478" s="423"/>
      <c r="K478" s="423"/>
      <c r="L478" s="423"/>
      <c r="M478" s="423"/>
    </row>
    <row r="479" spans="1:13" ht="60">
      <c r="A479" s="446"/>
      <c r="B479" s="447" t="s">
        <v>925</v>
      </c>
      <c r="C479" s="448">
        <v>906</v>
      </c>
      <c r="D479" s="449">
        <v>113</v>
      </c>
      <c r="E479" s="450">
        <v>5210303</v>
      </c>
      <c r="F479" s="451">
        <v>0</v>
      </c>
      <c r="G479" s="452">
        <v>10400</v>
      </c>
      <c r="H479" s="452">
        <v>0</v>
      </c>
      <c r="I479" s="453">
        <v>0</v>
      </c>
      <c r="J479" s="423"/>
      <c r="K479" s="423"/>
      <c r="L479" s="423"/>
      <c r="M479" s="423"/>
    </row>
    <row r="480" spans="1:13" ht="30">
      <c r="A480" s="446"/>
      <c r="B480" s="447" t="s">
        <v>232</v>
      </c>
      <c r="C480" s="448">
        <v>906</v>
      </c>
      <c r="D480" s="449">
        <v>113</v>
      </c>
      <c r="E480" s="450">
        <v>5210303</v>
      </c>
      <c r="F480" s="451" t="s">
        <v>233</v>
      </c>
      <c r="G480" s="452">
        <v>10400</v>
      </c>
      <c r="H480" s="452">
        <v>0</v>
      </c>
      <c r="I480" s="453">
        <v>0</v>
      </c>
      <c r="J480" s="423"/>
      <c r="K480" s="423"/>
      <c r="L480" s="423"/>
      <c r="M480" s="423"/>
    </row>
    <row r="481" spans="1:13" ht="45">
      <c r="A481" s="446"/>
      <c r="B481" s="447" t="s">
        <v>1066</v>
      </c>
      <c r="C481" s="448">
        <v>906</v>
      </c>
      <c r="D481" s="449">
        <v>314</v>
      </c>
      <c r="E481" s="450">
        <v>0</v>
      </c>
      <c r="F481" s="451">
        <v>0</v>
      </c>
      <c r="G481" s="452">
        <v>2232</v>
      </c>
      <c r="H481" s="452">
        <v>0</v>
      </c>
      <c r="I481" s="453">
        <v>0</v>
      </c>
      <c r="J481" s="423"/>
      <c r="K481" s="423"/>
      <c r="L481" s="423"/>
      <c r="M481" s="423"/>
    </row>
    <row r="482" spans="1:13" ht="30">
      <c r="A482" s="446"/>
      <c r="B482" s="447" t="s">
        <v>268</v>
      </c>
      <c r="C482" s="448">
        <v>906</v>
      </c>
      <c r="D482" s="449">
        <v>314</v>
      </c>
      <c r="E482" s="450">
        <v>7950000</v>
      </c>
      <c r="F482" s="451">
        <v>0</v>
      </c>
      <c r="G482" s="452">
        <v>2232</v>
      </c>
      <c r="H482" s="452">
        <v>0</v>
      </c>
      <c r="I482" s="453">
        <v>0</v>
      </c>
      <c r="J482" s="423"/>
      <c r="K482" s="423"/>
      <c r="L482" s="423"/>
      <c r="M482" s="423"/>
    </row>
    <row r="483" spans="1:13" ht="30">
      <c r="A483" s="446"/>
      <c r="B483" s="447" t="s">
        <v>268</v>
      </c>
      <c r="C483" s="448">
        <v>906</v>
      </c>
      <c r="D483" s="449">
        <v>314</v>
      </c>
      <c r="E483" s="450">
        <v>7950000</v>
      </c>
      <c r="F483" s="451">
        <v>0</v>
      </c>
      <c r="G483" s="452">
        <v>2232</v>
      </c>
      <c r="H483" s="452">
        <v>0</v>
      </c>
      <c r="I483" s="453">
        <v>0</v>
      </c>
      <c r="J483" s="423"/>
      <c r="K483" s="423"/>
      <c r="L483" s="423"/>
      <c r="M483" s="423"/>
    </row>
    <row r="484" spans="1:13" ht="105">
      <c r="A484" s="446"/>
      <c r="B484" s="447" t="s">
        <v>1310</v>
      </c>
      <c r="C484" s="448">
        <v>906</v>
      </c>
      <c r="D484" s="449">
        <v>314</v>
      </c>
      <c r="E484" s="450">
        <v>7950002</v>
      </c>
      <c r="F484" s="451">
        <v>0</v>
      </c>
      <c r="G484" s="452">
        <v>2232</v>
      </c>
      <c r="H484" s="452">
        <v>0</v>
      </c>
      <c r="I484" s="453">
        <v>0</v>
      </c>
      <c r="J484" s="423"/>
      <c r="K484" s="423"/>
      <c r="L484" s="423"/>
      <c r="M484" s="423"/>
    </row>
    <row r="485" spans="1:13" ht="30">
      <c r="A485" s="446"/>
      <c r="B485" s="447" t="s">
        <v>232</v>
      </c>
      <c r="C485" s="448">
        <v>906</v>
      </c>
      <c r="D485" s="449">
        <v>314</v>
      </c>
      <c r="E485" s="450">
        <v>7950002</v>
      </c>
      <c r="F485" s="451" t="s">
        <v>233</v>
      </c>
      <c r="G485" s="452">
        <v>2232</v>
      </c>
      <c r="H485" s="452">
        <v>0</v>
      </c>
      <c r="I485" s="453">
        <v>0</v>
      </c>
      <c r="J485" s="423"/>
      <c r="K485" s="423"/>
      <c r="L485" s="423"/>
      <c r="M485" s="423"/>
    </row>
    <row r="486" spans="1:13" ht="15">
      <c r="A486" s="446"/>
      <c r="B486" s="447" t="s">
        <v>1072</v>
      </c>
      <c r="C486" s="448">
        <v>906</v>
      </c>
      <c r="D486" s="449">
        <v>501</v>
      </c>
      <c r="E486" s="450">
        <v>0</v>
      </c>
      <c r="F486" s="451">
        <v>0</v>
      </c>
      <c r="G486" s="452">
        <v>209344.16439000002</v>
      </c>
      <c r="H486" s="452">
        <v>0</v>
      </c>
      <c r="I486" s="453">
        <v>0</v>
      </c>
      <c r="J486" s="423"/>
      <c r="K486" s="423"/>
      <c r="L486" s="423"/>
      <c r="M486" s="423"/>
    </row>
    <row r="487" spans="1:13" ht="45">
      <c r="A487" s="446"/>
      <c r="B487" s="447" t="s">
        <v>256</v>
      </c>
      <c r="C487" s="448">
        <v>906</v>
      </c>
      <c r="D487" s="449">
        <v>501</v>
      </c>
      <c r="E487" s="450">
        <v>920000</v>
      </c>
      <c r="F487" s="451">
        <v>0</v>
      </c>
      <c r="G487" s="452">
        <v>63999.76</v>
      </c>
      <c r="H487" s="452">
        <v>0</v>
      </c>
      <c r="I487" s="453">
        <v>0</v>
      </c>
      <c r="J487" s="423"/>
      <c r="K487" s="423"/>
      <c r="L487" s="423"/>
      <c r="M487" s="423"/>
    </row>
    <row r="488" spans="1:13" ht="15">
      <c r="A488" s="446"/>
      <c r="B488" s="447" t="s">
        <v>257</v>
      </c>
      <c r="C488" s="448">
        <v>906</v>
      </c>
      <c r="D488" s="449">
        <v>501</v>
      </c>
      <c r="E488" s="450">
        <v>920300</v>
      </c>
      <c r="F488" s="451">
        <v>0</v>
      </c>
      <c r="G488" s="452">
        <v>63999.76</v>
      </c>
      <c r="H488" s="452">
        <v>0</v>
      </c>
      <c r="I488" s="453">
        <v>0</v>
      </c>
      <c r="J488" s="423"/>
      <c r="K488" s="423"/>
      <c r="L488" s="423"/>
      <c r="M488" s="423"/>
    </row>
    <row r="489" spans="1:13" ht="15">
      <c r="A489" s="446"/>
      <c r="B489" s="447" t="s">
        <v>320</v>
      </c>
      <c r="C489" s="448">
        <v>906</v>
      </c>
      <c r="D489" s="449">
        <v>501</v>
      </c>
      <c r="E489" s="450">
        <v>920382</v>
      </c>
      <c r="F489" s="451">
        <v>0</v>
      </c>
      <c r="G489" s="452">
        <v>63999.76</v>
      </c>
      <c r="H489" s="452">
        <v>0</v>
      </c>
      <c r="I489" s="453">
        <v>0</v>
      </c>
      <c r="J489" s="423"/>
      <c r="K489" s="423"/>
      <c r="L489" s="423"/>
      <c r="M489" s="423"/>
    </row>
    <row r="490" spans="1:13" ht="30">
      <c r="A490" s="446"/>
      <c r="B490" s="447" t="s">
        <v>232</v>
      </c>
      <c r="C490" s="448">
        <v>906</v>
      </c>
      <c r="D490" s="449">
        <v>501</v>
      </c>
      <c r="E490" s="450">
        <v>920382</v>
      </c>
      <c r="F490" s="451" t="s">
        <v>233</v>
      </c>
      <c r="G490" s="452">
        <v>63999.76</v>
      </c>
      <c r="H490" s="452">
        <v>0</v>
      </c>
      <c r="I490" s="453">
        <v>0</v>
      </c>
      <c r="J490" s="423"/>
      <c r="K490" s="423"/>
      <c r="L490" s="423"/>
      <c r="M490" s="423"/>
    </row>
    <row r="491" spans="1:13" ht="15">
      <c r="A491" s="446"/>
      <c r="B491" s="447" t="s">
        <v>942</v>
      </c>
      <c r="C491" s="448">
        <v>906</v>
      </c>
      <c r="D491" s="449">
        <v>501</v>
      </c>
      <c r="E491" s="450">
        <v>1000000</v>
      </c>
      <c r="F491" s="451">
        <v>0</v>
      </c>
      <c r="G491" s="452">
        <v>57991</v>
      </c>
      <c r="H491" s="452">
        <v>0</v>
      </c>
      <c r="I491" s="453">
        <v>0</v>
      </c>
      <c r="J491" s="423"/>
      <c r="K491" s="423"/>
      <c r="L491" s="423"/>
      <c r="M491" s="423"/>
    </row>
    <row r="492" spans="1:13" ht="60">
      <c r="A492" s="446"/>
      <c r="B492" s="447" t="s">
        <v>943</v>
      </c>
      <c r="C492" s="448">
        <v>906</v>
      </c>
      <c r="D492" s="449">
        <v>501</v>
      </c>
      <c r="E492" s="450">
        <v>1008200</v>
      </c>
      <c r="F492" s="451">
        <v>0</v>
      </c>
      <c r="G492" s="452">
        <v>57991</v>
      </c>
      <c r="H492" s="452">
        <v>0</v>
      </c>
      <c r="I492" s="453">
        <v>0</v>
      </c>
      <c r="J492" s="423"/>
      <c r="K492" s="423"/>
      <c r="L492" s="423"/>
      <c r="M492" s="423"/>
    </row>
    <row r="493" spans="1:13" ht="75">
      <c r="A493" s="446"/>
      <c r="B493" s="447" t="s">
        <v>321</v>
      </c>
      <c r="C493" s="448">
        <v>906</v>
      </c>
      <c r="D493" s="449">
        <v>501</v>
      </c>
      <c r="E493" s="450">
        <v>1008201</v>
      </c>
      <c r="F493" s="451">
        <v>0</v>
      </c>
      <c r="G493" s="452">
        <v>57991</v>
      </c>
      <c r="H493" s="452">
        <v>0</v>
      </c>
      <c r="I493" s="453">
        <v>0</v>
      </c>
      <c r="J493" s="423"/>
      <c r="K493" s="423"/>
      <c r="L493" s="423"/>
      <c r="M493" s="423"/>
    </row>
    <row r="494" spans="1:13" ht="30">
      <c r="A494" s="446"/>
      <c r="B494" s="447" t="s">
        <v>232</v>
      </c>
      <c r="C494" s="448">
        <v>906</v>
      </c>
      <c r="D494" s="449">
        <v>501</v>
      </c>
      <c r="E494" s="450">
        <v>1008201</v>
      </c>
      <c r="F494" s="451" t="s">
        <v>233</v>
      </c>
      <c r="G494" s="452">
        <v>57991</v>
      </c>
      <c r="H494" s="452">
        <v>0</v>
      </c>
      <c r="I494" s="453">
        <v>0</v>
      </c>
      <c r="J494" s="423"/>
      <c r="K494" s="423"/>
      <c r="L494" s="423"/>
      <c r="M494" s="423"/>
    </row>
    <row r="495" spans="1:13" ht="15">
      <c r="A495" s="446"/>
      <c r="B495" s="447" t="s">
        <v>926</v>
      </c>
      <c r="C495" s="448">
        <v>906</v>
      </c>
      <c r="D495" s="449">
        <v>501</v>
      </c>
      <c r="E495" s="450">
        <v>3500000</v>
      </c>
      <c r="F495" s="451">
        <v>0</v>
      </c>
      <c r="G495" s="452">
        <v>87353.40439</v>
      </c>
      <c r="H495" s="452">
        <v>0</v>
      </c>
      <c r="I495" s="453">
        <v>0</v>
      </c>
      <c r="J495" s="423"/>
      <c r="K495" s="423"/>
      <c r="L495" s="423"/>
      <c r="M495" s="423"/>
    </row>
    <row r="496" spans="1:13" ht="60">
      <c r="A496" s="446"/>
      <c r="B496" s="447" t="s">
        <v>322</v>
      </c>
      <c r="C496" s="448">
        <v>906</v>
      </c>
      <c r="D496" s="449">
        <v>501</v>
      </c>
      <c r="E496" s="450">
        <v>3500100</v>
      </c>
      <c r="F496" s="451">
        <v>0</v>
      </c>
      <c r="G496" s="452">
        <v>47364.35109</v>
      </c>
      <c r="H496" s="452">
        <v>0</v>
      </c>
      <c r="I496" s="453">
        <v>0</v>
      </c>
      <c r="J496" s="423"/>
      <c r="K496" s="423"/>
      <c r="L496" s="423"/>
      <c r="M496" s="423"/>
    </row>
    <row r="497" spans="1:13" ht="60">
      <c r="A497" s="446"/>
      <c r="B497" s="447" t="s">
        <v>323</v>
      </c>
      <c r="C497" s="448">
        <v>906</v>
      </c>
      <c r="D497" s="449">
        <v>501</v>
      </c>
      <c r="E497" s="450">
        <v>3500104</v>
      </c>
      <c r="F497" s="451">
        <v>0</v>
      </c>
      <c r="G497" s="452">
        <v>47364.35109</v>
      </c>
      <c r="H497" s="452">
        <v>0</v>
      </c>
      <c r="I497" s="453">
        <v>0</v>
      </c>
      <c r="J497" s="423"/>
      <c r="K497" s="423"/>
      <c r="L497" s="423"/>
      <c r="M497" s="423"/>
    </row>
    <row r="498" spans="1:13" ht="15">
      <c r="A498" s="446"/>
      <c r="B498" s="447" t="s">
        <v>247</v>
      </c>
      <c r="C498" s="448">
        <v>906</v>
      </c>
      <c r="D498" s="449">
        <v>501</v>
      </c>
      <c r="E498" s="450">
        <v>3500104</v>
      </c>
      <c r="F498" s="451" t="s">
        <v>248</v>
      </c>
      <c r="G498" s="452">
        <v>47364.35109</v>
      </c>
      <c r="H498" s="452">
        <v>0</v>
      </c>
      <c r="I498" s="453">
        <v>0</v>
      </c>
      <c r="J498" s="423"/>
      <c r="K498" s="423"/>
      <c r="L498" s="423"/>
      <c r="M498" s="423"/>
    </row>
    <row r="499" spans="1:13" ht="45">
      <c r="A499" s="446"/>
      <c r="B499" s="447" t="s">
        <v>927</v>
      </c>
      <c r="C499" s="448">
        <v>906</v>
      </c>
      <c r="D499" s="449">
        <v>501</v>
      </c>
      <c r="E499" s="450">
        <v>3500200</v>
      </c>
      <c r="F499" s="451">
        <v>0</v>
      </c>
      <c r="G499" s="452">
        <v>39989.0533</v>
      </c>
      <c r="H499" s="452">
        <v>0</v>
      </c>
      <c r="I499" s="453">
        <v>0</v>
      </c>
      <c r="J499" s="423"/>
      <c r="K499" s="423"/>
      <c r="L499" s="423"/>
      <c r="M499" s="423"/>
    </row>
    <row r="500" spans="1:13" ht="15">
      <c r="A500" s="446"/>
      <c r="B500" s="447" t="s">
        <v>928</v>
      </c>
      <c r="C500" s="448">
        <v>906</v>
      </c>
      <c r="D500" s="449">
        <v>501</v>
      </c>
      <c r="E500" s="450">
        <v>3500202</v>
      </c>
      <c r="F500" s="451">
        <v>0</v>
      </c>
      <c r="G500" s="452">
        <v>39989.0533</v>
      </c>
      <c r="H500" s="452">
        <v>0</v>
      </c>
      <c r="I500" s="453">
        <v>0</v>
      </c>
      <c r="J500" s="423"/>
      <c r="K500" s="423"/>
      <c r="L500" s="423"/>
      <c r="M500" s="423"/>
    </row>
    <row r="501" spans="1:13" ht="30">
      <c r="A501" s="446"/>
      <c r="B501" s="447" t="s">
        <v>232</v>
      </c>
      <c r="C501" s="448">
        <v>906</v>
      </c>
      <c r="D501" s="449">
        <v>501</v>
      </c>
      <c r="E501" s="450">
        <v>3500202</v>
      </c>
      <c r="F501" s="451" t="s">
        <v>233</v>
      </c>
      <c r="G501" s="452">
        <v>39989.0533</v>
      </c>
      <c r="H501" s="452">
        <v>0</v>
      </c>
      <c r="I501" s="453">
        <v>0</v>
      </c>
      <c r="J501" s="423"/>
      <c r="K501" s="423"/>
      <c r="L501" s="423"/>
      <c r="M501" s="423"/>
    </row>
    <row r="502" spans="1:13" ht="43.5">
      <c r="A502" s="454">
        <v>8</v>
      </c>
      <c r="B502" s="455" t="s">
        <v>658</v>
      </c>
      <c r="C502" s="456">
        <v>907</v>
      </c>
      <c r="D502" s="457">
        <v>0</v>
      </c>
      <c r="E502" s="458">
        <v>0</v>
      </c>
      <c r="F502" s="459">
        <v>0</v>
      </c>
      <c r="G502" s="460">
        <v>1716004.9829599988</v>
      </c>
      <c r="H502" s="460">
        <v>44731.07041</v>
      </c>
      <c r="I502" s="461">
        <v>253.76</v>
      </c>
      <c r="J502" s="423"/>
      <c r="K502" s="423"/>
      <c r="L502" s="423"/>
      <c r="M502" s="423"/>
    </row>
    <row r="503" spans="1:13" ht="60">
      <c r="A503" s="446"/>
      <c r="B503" s="447" t="s">
        <v>1060</v>
      </c>
      <c r="C503" s="448">
        <v>907</v>
      </c>
      <c r="D503" s="449">
        <v>104</v>
      </c>
      <c r="E503" s="450">
        <v>0</v>
      </c>
      <c r="F503" s="451">
        <v>0</v>
      </c>
      <c r="G503" s="452">
        <v>20560.798450000002</v>
      </c>
      <c r="H503" s="452">
        <v>15594</v>
      </c>
      <c r="I503" s="453">
        <v>0</v>
      </c>
      <c r="J503" s="423"/>
      <c r="K503" s="423"/>
      <c r="L503" s="423"/>
      <c r="M503" s="423"/>
    </row>
    <row r="504" spans="1:13" ht="30">
      <c r="A504" s="446"/>
      <c r="B504" s="447" t="s">
        <v>229</v>
      </c>
      <c r="C504" s="448">
        <v>907</v>
      </c>
      <c r="D504" s="449">
        <v>104</v>
      </c>
      <c r="E504" s="450">
        <v>20000</v>
      </c>
      <c r="F504" s="451">
        <v>0</v>
      </c>
      <c r="G504" s="452">
        <v>20560.798450000002</v>
      </c>
      <c r="H504" s="452">
        <v>15594</v>
      </c>
      <c r="I504" s="453">
        <v>0</v>
      </c>
      <c r="J504" s="423"/>
      <c r="K504" s="423"/>
      <c r="L504" s="423"/>
      <c r="M504" s="423"/>
    </row>
    <row r="505" spans="1:13" ht="15">
      <c r="A505" s="446"/>
      <c r="B505" s="447" t="s">
        <v>230</v>
      </c>
      <c r="C505" s="448">
        <v>907</v>
      </c>
      <c r="D505" s="449">
        <v>104</v>
      </c>
      <c r="E505" s="450">
        <v>20400</v>
      </c>
      <c r="F505" s="451">
        <v>0</v>
      </c>
      <c r="G505" s="452">
        <v>20560.798450000002</v>
      </c>
      <c r="H505" s="452">
        <v>15594</v>
      </c>
      <c r="I505" s="453">
        <v>0</v>
      </c>
      <c r="J505" s="423"/>
      <c r="K505" s="423"/>
      <c r="L505" s="423"/>
      <c r="M505" s="423"/>
    </row>
    <row r="506" spans="1:13" ht="30">
      <c r="A506" s="446"/>
      <c r="B506" s="447" t="s">
        <v>232</v>
      </c>
      <c r="C506" s="448">
        <v>907</v>
      </c>
      <c r="D506" s="449">
        <v>104</v>
      </c>
      <c r="E506" s="450">
        <v>20400</v>
      </c>
      <c r="F506" s="451" t="s">
        <v>233</v>
      </c>
      <c r="G506" s="452">
        <v>20560.798450000002</v>
      </c>
      <c r="H506" s="452">
        <v>15594</v>
      </c>
      <c r="I506" s="453">
        <v>0</v>
      </c>
      <c r="J506" s="423"/>
      <c r="K506" s="423"/>
      <c r="L506" s="423"/>
      <c r="M506" s="423"/>
    </row>
    <row r="507" spans="1:13" ht="15">
      <c r="A507" s="446"/>
      <c r="B507" s="447" t="s">
        <v>1063</v>
      </c>
      <c r="C507" s="448">
        <v>907</v>
      </c>
      <c r="D507" s="449">
        <v>113</v>
      </c>
      <c r="E507" s="450">
        <v>0</v>
      </c>
      <c r="F507" s="451">
        <v>0</v>
      </c>
      <c r="G507" s="452">
        <v>75119.32555000002</v>
      </c>
      <c r="H507" s="452">
        <v>29137.07041</v>
      </c>
      <c r="I507" s="453">
        <v>253.76</v>
      </c>
      <c r="J507" s="423"/>
      <c r="K507" s="423"/>
      <c r="L507" s="423"/>
      <c r="M507" s="423"/>
    </row>
    <row r="508" spans="1:13" ht="45">
      <c r="A508" s="446"/>
      <c r="B508" s="447" t="s">
        <v>256</v>
      </c>
      <c r="C508" s="448">
        <v>907</v>
      </c>
      <c r="D508" s="449">
        <v>113</v>
      </c>
      <c r="E508" s="450">
        <v>920000</v>
      </c>
      <c r="F508" s="451">
        <v>0</v>
      </c>
      <c r="G508" s="452">
        <v>28347.447050000006</v>
      </c>
      <c r="H508" s="452">
        <v>0</v>
      </c>
      <c r="I508" s="453">
        <v>0</v>
      </c>
      <c r="J508" s="423"/>
      <c r="K508" s="423"/>
      <c r="L508" s="423"/>
      <c r="M508" s="423"/>
    </row>
    <row r="509" spans="1:13" ht="15">
      <c r="A509" s="446"/>
      <c r="B509" s="447" t="s">
        <v>257</v>
      </c>
      <c r="C509" s="448">
        <v>907</v>
      </c>
      <c r="D509" s="449">
        <v>113</v>
      </c>
      <c r="E509" s="450">
        <v>920300</v>
      </c>
      <c r="F509" s="451">
        <v>0</v>
      </c>
      <c r="G509" s="452">
        <v>28347.447050000006</v>
      </c>
      <c r="H509" s="452">
        <v>0</v>
      </c>
      <c r="I509" s="453">
        <v>0</v>
      </c>
      <c r="J509" s="423"/>
      <c r="K509" s="423"/>
      <c r="L509" s="423"/>
      <c r="M509" s="423"/>
    </row>
    <row r="510" spans="1:13" ht="75">
      <c r="A510" s="446"/>
      <c r="B510" s="447" t="s">
        <v>324</v>
      </c>
      <c r="C510" s="448">
        <v>907</v>
      </c>
      <c r="D510" s="449">
        <v>113</v>
      </c>
      <c r="E510" s="450">
        <v>920314</v>
      </c>
      <c r="F510" s="451">
        <v>0</v>
      </c>
      <c r="G510" s="452">
        <v>5500</v>
      </c>
      <c r="H510" s="452">
        <v>0</v>
      </c>
      <c r="I510" s="453">
        <v>0</v>
      </c>
      <c r="J510" s="423"/>
      <c r="K510" s="423"/>
      <c r="L510" s="423"/>
      <c r="M510" s="423"/>
    </row>
    <row r="511" spans="1:13" ht="15">
      <c r="A511" s="446"/>
      <c r="B511" s="447" t="s">
        <v>247</v>
      </c>
      <c r="C511" s="448">
        <v>907</v>
      </c>
      <c r="D511" s="449">
        <v>113</v>
      </c>
      <c r="E511" s="450">
        <v>920314</v>
      </c>
      <c r="F511" s="451" t="s">
        <v>248</v>
      </c>
      <c r="G511" s="452">
        <v>5500</v>
      </c>
      <c r="H511" s="452">
        <v>0</v>
      </c>
      <c r="I511" s="453">
        <v>0</v>
      </c>
      <c r="J511" s="423"/>
      <c r="K511" s="423"/>
      <c r="L511" s="423"/>
      <c r="M511" s="423"/>
    </row>
    <row r="512" spans="1:13" ht="105">
      <c r="A512" s="446"/>
      <c r="B512" s="447" t="s">
        <v>1329</v>
      </c>
      <c r="C512" s="448">
        <v>907</v>
      </c>
      <c r="D512" s="449">
        <v>113</v>
      </c>
      <c r="E512" s="450">
        <v>920317</v>
      </c>
      <c r="F512" s="451">
        <v>0</v>
      </c>
      <c r="G512" s="452">
        <v>21852.34358</v>
      </c>
      <c r="H512" s="452">
        <v>0</v>
      </c>
      <c r="I512" s="453">
        <v>0</v>
      </c>
      <c r="J512" s="423"/>
      <c r="K512" s="423"/>
      <c r="L512" s="423"/>
      <c r="M512" s="423"/>
    </row>
    <row r="513" spans="1:13" ht="15">
      <c r="A513" s="446"/>
      <c r="B513" s="447" t="s">
        <v>930</v>
      </c>
      <c r="C513" s="448">
        <v>907</v>
      </c>
      <c r="D513" s="449">
        <v>113</v>
      </c>
      <c r="E513" s="450">
        <v>920317</v>
      </c>
      <c r="F513" s="451" t="s">
        <v>931</v>
      </c>
      <c r="G513" s="452">
        <v>21852.34358</v>
      </c>
      <c r="H513" s="452">
        <v>0</v>
      </c>
      <c r="I513" s="453">
        <v>0</v>
      </c>
      <c r="J513" s="423"/>
      <c r="K513" s="423"/>
      <c r="L513" s="423"/>
      <c r="M513" s="423"/>
    </row>
    <row r="514" spans="1:13" ht="75">
      <c r="A514" s="446"/>
      <c r="B514" s="447" t="s">
        <v>325</v>
      </c>
      <c r="C514" s="448">
        <v>907</v>
      </c>
      <c r="D514" s="449">
        <v>113</v>
      </c>
      <c r="E514" s="450">
        <v>920318</v>
      </c>
      <c r="F514" s="451">
        <v>0</v>
      </c>
      <c r="G514" s="452">
        <v>995.10347</v>
      </c>
      <c r="H514" s="452">
        <v>0</v>
      </c>
      <c r="I514" s="453">
        <v>0</v>
      </c>
      <c r="J514" s="423"/>
      <c r="K514" s="423"/>
      <c r="L514" s="423"/>
      <c r="M514" s="423"/>
    </row>
    <row r="515" spans="1:13" ht="15">
      <c r="A515" s="446"/>
      <c r="B515" s="447" t="s">
        <v>930</v>
      </c>
      <c r="C515" s="448">
        <v>907</v>
      </c>
      <c r="D515" s="449">
        <v>113</v>
      </c>
      <c r="E515" s="450">
        <v>920318</v>
      </c>
      <c r="F515" s="451" t="s">
        <v>931</v>
      </c>
      <c r="G515" s="452">
        <v>995.10347</v>
      </c>
      <c r="H515" s="452">
        <v>0</v>
      </c>
      <c r="I515" s="453">
        <v>0</v>
      </c>
      <c r="J515" s="423"/>
      <c r="K515" s="423"/>
      <c r="L515" s="423"/>
      <c r="M515" s="423"/>
    </row>
    <row r="516" spans="1:13" ht="30">
      <c r="A516" s="446"/>
      <c r="B516" s="447" t="s">
        <v>222</v>
      </c>
      <c r="C516" s="448">
        <v>907</v>
      </c>
      <c r="D516" s="449">
        <v>113</v>
      </c>
      <c r="E516" s="450">
        <v>930000</v>
      </c>
      <c r="F516" s="451">
        <v>0</v>
      </c>
      <c r="G516" s="452">
        <v>46711.87849999999</v>
      </c>
      <c r="H516" s="452">
        <v>29137.07041</v>
      </c>
      <c r="I516" s="453">
        <v>253.76</v>
      </c>
      <c r="J516" s="423"/>
      <c r="K516" s="423"/>
      <c r="L516" s="423"/>
      <c r="M516" s="423"/>
    </row>
    <row r="517" spans="1:13" ht="30">
      <c r="A517" s="446"/>
      <c r="B517" s="447" t="s">
        <v>193</v>
      </c>
      <c r="C517" s="448">
        <v>907</v>
      </c>
      <c r="D517" s="449">
        <v>113</v>
      </c>
      <c r="E517" s="450">
        <v>939900</v>
      </c>
      <c r="F517" s="451">
        <v>0</v>
      </c>
      <c r="G517" s="452">
        <v>46711.87849999999</v>
      </c>
      <c r="H517" s="452">
        <v>29137.07041</v>
      </c>
      <c r="I517" s="453">
        <v>253.76</v>
      </c>
      <c r="J517" s="423"/>
      <c r="K517" s="423"/>
      <c r="L517" s="423"/>
      <c r="M517" s="423"/>
    </row>
    <row r="518" spans="1:13" ht="30">
      <c r="A518" s="446"/>
      <c r="B518" s="447" t="s">
        <v>326</v>
      </c>
      <c r="C518" s="448">
        <v>907</v>
      </c>
      <c r="D518" s="449">
        <v>113</v>
      </c>
      <c r="E518" s="450">
        <v>939901</v>
      </c>
      <c r="F518" s="451">
        <v>0</v>
      </c>
      <c r="G518" s="452">
        <v>33657.4395</v>
      </c>
      <c r="H518" s="452">
        <v>21029.67041</v>
      </c>
      <c r="I518" s="453">
        <v>253.76</v>
      </c>
      <c r="J518" s="423"/>
      <c r="K518" s="423"/>
      <c r="L518" s="423"/>
      <c r="M518" s="423"/>
    </row>
    <row r="519" spans="1:13" ht="30">
      <c r="A519" s="446"/>
      <c r="B519" s="447" t="s">
        <v>194</v>
      </c>
      <c r="C519" s="448">
        <v>907</v>
      </c>
      <c r="D519" s="449">
        <v>113</v>
      </c>
      <c r="E519" s="450">
        <v>939901</v>
      </c>
      <c r="F519" s="451" t="s">
        <v>195</v>
      </c>
      <c r="G519" s="452">
        <v>33657.4395</v>
      </c>
      <c r="H519" s="452">
        <v>21029.67041</v>
      </c>
      <c r="I519" s="453">
        <v>253.76</v>
      </c>
      <c r="J519" s="423"/>
      <c r="K519" s="423"/>
      <c r="L519" s="423"/>
      <c r="M519" s="423"/>
    </row>
    <row r="520" spans="1:13" ht="60">
      <c r="A520" s="446"/>
      <c r="B520" s="447" t="s">
        <v>327</v>
      </c>
      <c r="C520" s="448">
        <v>907</v>
      </c>
      <c r="D520" s="449">
        <v>113</v>
      </c>
      <c r="E520" s="450">
        <v>939918</v>
      </c>
      <c r="F520" s="451">
        <v>0</v>
      </c>
      <c r="G520" s="452">
        <v>13054.438999999998</v>
      </c>
      <c r="H520" s="452">
        <v>8107.4</v>
      </c>
      <c r="I520" s="453">
        <v>0</v>
      </c>
      <c r="J520" s="423"/>
      <c r="K520" s="423"/>
      <c r="L520" s="423"/>
      <c r="M520" s="423"/>
    </row>
    <row r="521" spans="1:13" ht="30">
      <c r="A521" s="446"/>
      <c r="B521" s="447" t="s">
        <v>194</v>
      </c>
      <c r="C521" s="448">
        <v>907</v>
      </c>
      <c r="D521" s="449">
        <v>113</v>
      </c>
      <c r="E521" s="450">
        <v>939918</v>
      </c>
      <c r="F521" s="451" t="s">
        <v>195</v>
      </c>
      <c r="G521" s="452">
        <v>13054.438999999998</v>
      </c>
      <c r="H521" s="452">
        <v>8107.4</v>
      </c>
      <c r="I521" s="453">
        <v>0</v>
      </c>
      <c r="J521" s="423"/>
      <c r="K521" s="423"/>
      <c r="L521" s="423"/>
      <c r="M521" s="423"/>
    </row>
    <row r="522" spans="1:13" ht="15">
      <c r="A522" s="446"/>
      <c r="B522" s="447" t="s">
        <v>1074</v>
      </c>
      <c r="C522" s="448">
        <v>907</v>
      </c>
      <c r="D522" s="449">
        <v>113</v>
      </c>
      <c r="E522" s="450">
        <v>6000000</v>
      </c>
      <c r="F522" s="451">
        <v>0</v>
      </c>
      <c r="G522" s="452">
        <v>60</v>
      </c>
      <c r="H522" s="452">
        <v>0</v>
      </c>
      <c r="I522" s="453">
        <v>0</v>
      </c>
      <c r="J522" s="423"/>
      <c r="K522" s="423"/>
      <c r="L522" s="423"/>
      <c r="M522" s="423"/>
    </row>
    <row r="523" spans="1:13" ht="30">
      <c r="A523" s="446"/>
      <c r="B523" s="447" t="s">
        <v>328</v>
      </c>
      <c r="C523" s="448">
        <v>907</v>
      </c>
      <c r="D523" s="449">
        <v>113</v>
      </c>
      <c r="E523" s="450">
        <v>6000500</v>
      </c>
      <c r="F523" s="451">
        <v>0</v>
      </c>
      <c r="G523" s="452">
        <v>60</v>
      </c>
      <c r="H523" s="452">
        <v>0</v>
      </c>
      <c r="I523" s="453">
        <v>0</v>
      </c>
      <c r="J523" s="423"/>
      <c r="K523" s="423"/>
      <c r="L523" s="423"/>
      <c r="M523" s="423"/>
    </row>
    <row r="524" spans="1:13" ht="45">
      <c r="A524" s="446"/>
      <c r="B524" s="447" t="s">
        <v>329</v>
      </c>
      <c r="C524" s="448">
        <v>907</v>
      </c>
      <c r="D524" s="449">
        <v>113</v>
      </c>
      <c r="E524" s="450">
        <v>6000518</v>
      </c>
      <c r="F524" s="451">
        <v>0</v>
      </c>
      <c r="G524" s="452">
        <v>60</v>
      </c>
      <c r="H524" s="452">
        <v>0</v>
      </c>
      <c r="I524" s="453">
        <v>0</v>
      </c>
      <c r="J524" s="423"/>
      <c r="K524" s="423"/>
      <c r="L524" s="423"/>
      <c r="M524" s="423"/>
    </row>
    <row r="525" spans="1:13" ht="30">
      <c r="A525" s="446"/>
      <c r="B525" s="447" t="s">
        <v>232</v>
      </c>
      <c r="C525" s="448">
        <v>907</v>
      </c>
      <c r="D525" s="449">
        <v>113</v>
      </c>
      <c r="E525" s="450">
        <v>6000518</v>
      </c>
      <c r="F525" s="451" t="s">
        <v>233</v>
      </c>
      <c r="G525" s="452">
        <v>60</v>
      </c>
      <c r="H525" s="452">
        <v>0</v>
      </c>
      <c r="I525" s="453">
        <v>0</v>
      </c>
      <c r="J525" s="423"/>
      <c r="K525" s="423"/>
      <c r="L525" s="423"/>
      <c r="M525" s="423"/>
    </row>
    <row r="526" spans="1:13" ht="15">
      <c r="A526" s="446"/>
      <c r="B526" s="447" t="s">
        <v>1068</v>
      </c>
      <c r="C526" s="448">
        <v>907</v>
      </c>
      <c r="D526" s="449">
        <v>407</v>
      </c>
      <c r="E526" s="450">
        <v>0</v>
      </c>
      <c r="F526" s="451">
        <v>0</v>
      </c>
      <c r="G526" s="452">
        <v>2699.81399</v>
      </c>
      <c r="H526" s="452">
        <v>0</v>
      </c>
      <c r="I526" s="453">
        <v>0</v>
      </c>
      <c r="J526" s="423"/>
      <c r="K526" s="423"/>
      <c r="L526" s="423"/>
      <c r="M526" s="423"/>
    </row>
    <row r="527" spans="1:13" ht="15">
      <c r="A527" s="446"/>
      <c r="B527" s="447" t="s">
        <v>330</v>
      </c>
      <c r="C527" s="448">
        <v>907</v>
      </c>
      <c r="D527" s="449">
        <v>407</v>
      </c>
      <c r="E527" s="450">
        <v>2920000</v>
      </c>
      <c r="F527" s="451">
        <v>0</v>
      </c>
      <c r="G527" s="452">
        <v>2699.81399</v>
      </c>
      <c r="H527" s="452">
        <v>0</v>
      </c>
      <c r="I527" s="453">
        <v>0</v>
      </c>
      <c r="J527" s="423"/>
      <c r="K527" s="423"/>
      <c r="L527" s="423"/>
      <c r="M527" s="423"/>
    </row>
    <row r="528" spans="1:13" ht="30">
      <c r="A528" s="446"/>
      <c r="B528" s="447" t="s">
        <v>331</v>
      </c>
      <c r="C528" s="448">
        <v>907</v>
      </c>
      <c r="D528" s="449">
        <v>407</v>
      </c>
      <c r="E528" s="450">
        <v>2920200</v>
      </c>
      <c r="F528" s="451">
        <v>0</v>
      </c>
      <c r="G528" s="452">
        <v>2699.81399</v>
      </c>
      <c r="H528" s="452">
        <v>0</v>
      </c>
      <c r="I528" s="453">
        <v>0</v>
      </c>
      <c r="J528" s="423"/>
      <c r="K528" s="423"/>
      <c r="L528" s="423"/>
      <c r="M528" s="423"/>
    </row>
    <row r="529" spans="1:13" ht="30">
      <c r="A529" s="446"/>
      <c r="B529" s="447" t="s">
        <v>232</v>
      </c>
      <c r="C529" s="448">
        <v>907</v>
      </c>
      <c r="D529" s="449">
        <v>407</v>
      </c>
      <c r="E529" s="450">
        <v>2920200</v>
      </c>
      <c r="F529" s="451" t="s">
        <v>233</v>
      </c>
      <c r="G529" s="452">
        <v>2699.81399</v>
      </c>
      <c r="H529" s="452">
        <v>0</v>
      </c>
      <c r="I529" s="453">
        <v>0</v>
      </c>
      <c r="J529" s="423"/>
      <c r="K529" s="423"/>
      <c r="L529" s="423"/>
      <c r="M529" s="423"/>
    </row>
    <row r="530" spans="1:13" ht="15">
      <c r="A530" s="446"/>
      <c r="B530" s="447" t="s">
        <v>1069</v>
      </c>
      <c r="C530" s="448">
        <v>907</v>
      </c>
      <c r="D530" s="449">
        <v>408</v>
      </c>
      <c r="E530" s="450">
        <v>0</v>
      </c>
      <c r="F530" s="451">
        <v>0</v>
      </c>
      <c r="G530" s="452">
        <v>163902.63146</v>
      </c>
      <c r="H530" s="452">
        <v>0</v>
      </c>
      <c r="I530" s="453">
        <v>0</v>
      </c>
      <c r="J530" s="423"/>
      <c r="K530" s="423"/>
      <c r="L530" s="423"/>
      <c r="M530" s="423"/>
    </row>
    <row r="531" spans="1:13" ht="15">
      <c r="A531" s="446"/>
      <c r="B531" s="447" t="s">
        <v>332</v>
      </c>
      <c r="C531" s="448">
        <v>907</v>
      </c>
      <c r="D531" s="449">
        <v>408</v>
      </c>
      <c r="E531" s="450">
        <v>3030000</v>
      </c>
      <c r="F531" s="451">
        <v>0</v>
      </c>
      <c r="G531" s="452">
        <v>26942.63146</v>
      </c>
      <c r="H531" s="452">
        <v>0</v>
      </c>
      <c r="I531" s="453">
        <v>0</v>
      </c>
      <c r="J531" s="423"/>
      <c r="K531" s="423"/>
      <c r="L531" s="423"/>
      <c r="M531" s="423"/>
    </row>
    <row r="532" spans="1:13" ht="30">
      <c r="A532" s="446"/>
      <c r="B532" s="447" t="s">
        <v>333</v>
      </c>
      <c r="C532" s="448">
        <v>907</v>
      </c>
      <c r="D532" s="449">
        <v>408</v>
      </c>
      <c r="E532" s="450">
        <v>3030200</v>
      </c>
      <c r="F532" s="451">
        <v>0</v>
      </c>
      <c r="G532" s="452">
        <v>26942.63146</v>
      </c>
      <c r="H532" s="452">
        <v>0</v>
      </c>
      <c r="I532" s="453">
        <v>0</v>
      </c>
      <c r="J532" s="423"/>
      <c r="K532" s="423"/>
      <c r="L532" s="423"/>
      <c r="M532" s="423"/>
    </row>
    <row r="533" spans="1:13" ht="105">
      <c r="A533" s="446"/>
      <c r="B533" s="447" t="s">
        <v>334</v>
      </c>
      <c r="C533" s="448">
        <v>907</v>
      </c>
      <c r="D533" s="449">
        <v>408</v>
      </c>
      <c r="E533" s="450">
        <v>3030203</v>
      </c>
      <c r="F533" s="451">
        <v>0</v>
      </c>
      <c r="G533" s="452">
        <v>11568.34276</v>
      </c>
      <c r="H533" s="452">
        <v>0</v>
      </c>
      <c r="I533" s="453">
        <v>0</v>
      </c>
      <c r="J533" s="423"/>
      <c r="K533" s="423"/>
      <c r="L533" s="423"/>
      <c r="M533" s="423"/>
    </row>
    <row r="534" spans="1:13" ht="15">
      <c r="A534" s="446"/>
      <c r="B534" s="447" t="s">
        <v>930</v>
      </c>
      <c r="C534" s="448">
        <v>907</v>
      </c>
      <c r="D534" s="449">
        <v>408</v>
      </c>
      <c r="E534" s="450">
        <v>3030203</v>
      </c>
      <c r="F534" s="451" t="s">
        <v>931</v>
      </c>
      <c r="G534" s="452">
        <v>11568.34276</v>
      </c>
      <c r="H534" s="452">
        <v>0</v>
      </c>
      <c r="I534" s="453">
        <v>0</v>
      </c>
      <c r="J534" s="423"/>
      <c r="K534" s="423"/>
      <c r="L534" s="423"/>
      <c r="M534" s="423"/>
    </row>
    <row r="535" spans="1:13" ht="90">
      <c r="A535" s="446"/>
      <c r="B535" s="447" t="s">
        <v>335</v>
      </c>
      <c r="C535" s="448">
        <v>907</v>
      </c>
      <c r="D535" s="449">
        <v>408</v>
      </c>
      <c r="E535" s="450">
        <v>3030204</v>
      </c>
      <c r="F535" s="451">
        <v>0</v>
      </c>
      <c r="G535" s="452">
        <v>10537.7037</v>
      </c>
      <c r="H535" s="452">
        <v>0</v>
      </c>
      <c r="I535" s="453">
        <v>0</v>
      </c>
      <c r="J535" s="423"/>
      <c r="K535" s="423"/>
      <c r="L535" s="423"/>
      <c r="M535" s="423"/>
    </row>
    <row r="536" spans="1:13" ht="15">
      <c r="A536" s="446"/>
      <c r="B536" s="447" t="s">
        <v>930</v>
      </c>
      <c r="C536" s="448">
        <v>907</v>
      </c>
      <c r="D536" s="449">
        <v>408</v>
      </c>
      <c r="E536" s="450">
        <v>3030204</v>
      </c>
      <c r="F536" s="451" t="s">
        <v>931</v>
      </c>
      <c r="G536" s="452">
        <v>10537.7037</v>
      </c>
      <c r="H536" s="452">
        <v>0</v>
      </c>
      <c r="I536" s="453">
        <v>0</v>
      </c>
      <c r="J536" s="423"/>
      <c r="K536" s="423"/>
      <c r="L536" s="423"/>
      <c r="M536" s="423"/>
    </row>
    <row r="537" spans="1:13" ht="75">
      <c r="A537" s="446"/>
      <c r="B537" s="447" t="s">
        <v>491</v>
      </c>
      <c r="C537" s="448">
        <v>907</v>
      </c>
      <c r="D537" s="449">
        <v>408</v>
      </c>
      <c r="E537" s="450">
        <v>3030205</v>
      </c>
      <c r="F537" s="451">
        <v>0</v>
      </c>
      <c r="G537" s="452">
        <v>4836.585000000001</v>
      </c>
      <c r="H537" s="452">
        <v>0</v>
      </c>
      <c r="I537" s="453">
        <v>0</v>
      </c>
      <c r="J537" s="423"/>
      <c r="K537" s="423"/>
      <c r="L537" s="423"/>
      <c r="M537" s="423"/>
    </row>
    <row r="538" spans="1:13" ht="15">
      <c r="A538" s="446"/>
      <c r="B538" s="447" t="s">
        <v>930</v>
      </c>
      <c r="C538" s="448">
        <v>907</v>
      </c>
      <c r="D538" s="449">
        <v>408</v>
      </c>
      <c r="E538" s="450">
        <v>3030205</v>
      </c>
      <c r="F538" s="451" t="s">
        <v>931</v>
      </c>
      <c r="G538" s="452">
        <v>4836.585000000001</v>
      </c>
      <c r="H538" s="452">
        <v>0</v>
      </c>
      <c r="I538" s="453">
        <v>0</v>
      </c>
      <c r="J538" s="423"/>
      <c r="K538" s="423"/>
      <c r="L538" s="423"/>
      <c r="M538" s="423"/>
    </row>
    <row r="539" spans="1:13" ht="15">
      <c r="A539" s="446"/>
      <c r="B539" s="447" t="s">
        <v>936</v>
      </c>
      <c r="C539" s="448">
        <v>907</v>
      </c>
      <c r="D539" s="449">
        <v>408</v>
      </c>
      <c r="E539" s="450">
        <v>3150000</v>
      </c>
      <c r="F539" s="451">
        <v>0</v>
      </c>
      <c r="G539" s="452">
        <v>252</v>
      </c>
      <c r="H539" s="452">
        <v>0</v>
      </c>
      <c r="I539" s="453">
        <v>0</v>
      </c>
      <c r="J539" s="423"/>
      <c r="K539" s="423"/>
      <c r="L539" s="423"/>
      <c r="M539" s="423"/>
    </row>
    <row r="540" spans="1:13" ht="30">
      <c r="A540" s="446"/>
      <c r="B540" s="447" t="s">
        <v>492</v>
      </c>
      <c r="C540" s="448">
        <v>907</v>
      </c>
      <c r="D540" s="449">
        <v>408</v>
      </c>
      <c r="E540" s="450">
        <v>3150300</v>
      </c>
      <c r="F540" s="451">
        <v>0</v>
      </c>
      <c r="G540" s="452">
        <v>252</v>
      </c>
      <c r="H540" s="452">
        <v>0</v>
      </c>
      <c r="I540" s="453">
        <v>0</v>
      </c>
      <c r="J540" s="423"/>
      <c r="K540" s="423"/>
      <c r="L540" s="423"/>
      <c r="M540" s="423"/>
    </row>
    <row r="541" spans="1:13" ht="30">
      <c r="A541" s="446"/>
      <c r="B541" s="447" t="s">
        <v>493</v>
      </c>
      <c r="C541" s="448">
        <v>907</v>
      </c>
      <c r="D541" s="449">
        <v>408</v>
      </c>
      <c r="E541" s="450">
        <v>3150303</v>
      </c>
      <c r="F541" s="451">
        <v>0</v>
      </c>
      <c r="G541" s="452">
        <v>252</v>
      </c>
      <c r="H541" s="452">
        <v>0</v>
      </c>
      <c r="I541" s="453">
        <v>0</v>
      </c>
      <c r="J541" s="423"/>
      <c r="K541" s="423"/>
      <c r="L541" s="423"/>
      <c r="M541" s="423"/>
    </row>
    <row r="542" spans="1:13" ht="15">
      <c r="A542" s="446"/>
      <c r="B542" s="447" t="s">
        <v>930</v>
      </c>
      <c r="C542" s="448">
        <v>907</v>
      </c>
      <c r="D542" s="449">
        <v>408</v>
      </c>
      <c r="E542" s="450">
        <v>3150303</v>
      </c>
      <c r="F542" s="451" t="s">
        <v>931</v>
      </c>
      <c r="G542" s="452">
        <v>252</v>
      </c>
      <c r="H542" s="452">
        <v>0</v>
      </c>
      <c r="I542" s="453">
        <v>0</v>
      </c>
      <c r="J542" s="423"/>
      <c r="K542" s="423"/>
      <c r="L542" s="423"/>
      <c r="M542" s="423"/>
    </row>
    <row r="543" spans="1:13" ht="45">
      <c r="A543" s="446"/>
      <c r="B543" s="447" t="s">
        <v>923</v>
      </c>
      <c r="C543" s="448">
        <v>907</v>
      </c>
      <c r="D543" s="449">
        <v>408</v>
      </c>
      <c r="E543" s="450">
        <v>5210000</v>
      </c>
      <c r="F543" s="451">
        <v>0</v>
      </c>
      <c r="G543" s="452">
        <v>136708</v>
      </c>
      <c r="H543" s="452">
        <v>0</v>
      </c>
      <c r="I543" s="453">
        <v>0</v>
      </c>
      <c r="J543" s="423"/>
      <c r="K543" s="423"/>
      <c r="L543" s="423"/>
      <c r="M543" s="423"/>
    </row>
    <row r="544" spans="1:13" ht="30">
      <c r="A544" s="446"/>
      <c r="B544" s="447" t="s">
        <v>929</v>
      </c>
      <c r="C544" s="448">
        <v>907</v>
      </c>
      <c r="D544" s="449">
        <v>408</v>
      </c>
      <c r="E544" s="450">
        <v>5210200</v>
      </c>
      <c r="F544" s="451">
        <v>0</v>
      </c>
      <c r="G544" s="452">
        <v>136708</v>
      </c>
      <c r="H544" s="452">
        <v>0</v>
      </c>
      <c r="I544" s="453">
        <v>0</v>
      </c>
      <c r="J544" s="423"/>
      <c r="K544" s="423"/>
      <c r="L544" s="423"/>
      <c r="M544" s="423"/>
    </row>
    <row r="545" spans="1:13" ht="105">
      <c r="A545" s="446"/>
      <c r="B545" s="447" t="s">
        <v>879</v>
      </c>
      <c r="C545" s="448">
        <v>907</v>
      </c>
      <c r="D545" s="449">
        <v>408</v>
      </c>
      <c r="E545" s="450">
        <v>5210215</v>
      </c>
      <c r="F545" s="451">
        <v>0</v>
      </c>
      <c r="G545" s="452">
        <v>136708</v>
      </c>
      <c r="H545" s="452">
        <v>0</v>
      </c>
      <c r="I545" s="453">
        <v>0</v>
      </c>
      <c r="J545" s="423"/>
      <c r="K545" s="423"/>
      <c r="L545" s="423"/>
      <c r="M545" s="423"/>
    </row>
    <row r="546" spans="1:13" ht="15">
      <c r="A546" s="446"/>
      <c r="B546" s="447" t="s">
        <v>930</v>
      </c>
      <c r="C546" s="448">
        <v>907</v>
      </c>
      <c r="D546" s="449">
        <v>408</v>
      </c>
      <c r="E546" s="450">
        <v>5210215</v>
      </c>
      <c r="F546" s="451" t="s">
        <v>931</v>
      </c>
      <c r="G546" s="452">
        <v>136708</v>
      </c>
      <c r="H546" s="452">
        <v>0</v>
      </c>
      <c r="I546" s="453">
        <v>0</v>
      </c>
      <c r="J546" s="423"/>
      <c r="K546" s="423"/>
      <c r="L546" s="423"/>
      <c r="M546" s="423"/>
    </row>
    <row r="547" spans="1:13" ht="15">
      <c r="A547" s="446"/>
      <c r="B547" s="447" t="s">
        <v>1070</v>
      </c>
      <c r="C547" s="448">
        <v>907</v>
      </c>
      <c r="D547" s="449">
        <v>409</v>
      </c>
      <c r="E547" s="450">
        <v>0</v>
      </c>
      <c r="F547" s="451">
        <v>0</v>
      </c>
      <c r="G547" s="452">
        <v>15625.24908</v>
      </c>
      <c r="H547" s="452">
        <v>0</v>
      </c>
      <c r="I547" s="453">
        <v>0</v>
      </c>
      <c r="J547" s="423"/>
      <c r="K547" s="423"/>
      <c r="L547" s="423"/>
      <c r="M547" s="423"/>
    </row>
    <row r="548" spans="1:13" ht="15">
      <c r="A548" s="446"/>
      <c r="B548" s="447" t="s">
        <v>1074</v>
      </c>
      <c r="C548" s="448">
        <v>907</v>
      </c>
      <c r="D548" s="449">
        <v>409</v>
      </c>
      <c r="E548" s="450">
        <v>6000000</v>
      </c>
      <c r="F548" s="451">
        <v>0</v>
      </c>
      <c r="G548" s="452">
        <v>15625.24908</v>
      </c>
      <c r="H548" s="452">
        <v>0</v>
      </c>
      <c r="I548" s="453">
        <v>0</v>
      </c>
      <c r="J548" s="423"/>
      <c r="K548" s="423"/>
      <c r="L548" s="423"/>
      <c r="M548" s="423"/>
    </row>
    <row r="549" spans="1:13" ht="60">
      <c r="A549" s="446"/>
      <c r="B549" s="447" t="s">
        <v>494</v>
      </c>
      <c r="C549" s="448">
        <v>907</v>
      </c>
      <c r="D549" s="449">
        <v>409</v>
      </c>
      <c r="E549" s="450">
        <v>6000200</v>
      </c>
      <c r="F549" s="451">
        <v>0</v>
      </c>
      <c r="G549" s="452">
        <v>15625.24908</v>
      </c>
      <c r="H549" s="452">
        <v>0</v>
      </c>
      <c r="I549" s="453">
        <v>0</v>
      </c>
      <c r="J549" s="423"/>
      <c r="K549" s="423"/>
      <c r="L549" s="423"/>
      <c r="M549" s="423"/>
    </row>
    <row r="550" spans="1:13" ht="105">
      <c r="A550" s="446"/>
      <c r="B550" s="447" t="s">
        <v>1330</v>
      </c>
      <c r="C550" s="448">
        <v>907</v>
      </c>
      <c r="D550" s="449">
        <v>409</v>
      </c>
      <c r="E550" s="450">
        <v>6000211</v>
      </c>
      <c r="F550" s="451">
        <v>0</v>
      </c>
      <c r="G550" s="452">
        <v>15625.24908</v>
      </c>
      <c r="H550" s="452">
        <v>0</v>
      </c>
      <c r="I550" s="453">
        <v>0</v>
      </c>
      <c r="J550" s="423"/>
      <c r="K550" s="423"/>
      <c r="L550" s="423"/>
      <c r="M550" s="423"/>
    </row>
    <row r="551" spans="1:13" ht="15">
      <c r="A551" s="446"/>
      <c r="B551" s="447" t="s">
        <v>930</v>
      </c>
      <c r="C551" s="448">
        <v>907</v>
      </c>
      <c r="D551" s="449">
        <v>409</v>
      </c>
      <c r="E551" s="450">
        <v>6000211</v>
      </c>
      <c r="F551" s="451" t="s">
        <v>931</v>
      </c>
      <c r="G551" s="452">
        <v>15625.24908</v>
      </c>
      <c r="H551" s="452">
        <v>0</v>
      </c>
      <c r="I551" s="453">
        <v>0</v>
      </c>
      <c r="J551" s="423"/>
      <c r="K551" s="423"/>
      <c r="L551" s="423"/>
      <c r="M551" s="423"/>
    </row>
    <row r="552" spans="1:13" ht="15">
      <c r="A552" s="446"/>
      <c r="B552" s="447" t="s">
        <v>1072</v>
      </c>
      <c r="C552" s="448">
        <v>907</v>
      </c>
      <c r="D552" s="449">
        <v>501</v>
      </c>
      <c r="E552" s="450">
        <v>0</v>
      </c>
      <c r="F552" s="451">
        <v>0</v>
      </c>
      <c r="G552" s="452">
        <v>119491.8977</v>
      </c>
      <c r="H552" s="452">
        <v>0</v>
      </c>
      <c r="I552" s="453">
        <v>0</v>
      </c>
      <c r="J552" s="423"/>
      <c r="K552" s="423"/>
      <c r="L552" s="423"/>
      <c r="M552" s="423"/>
    </row>
    <row r="553" spans="1:13" ht="60">
      <c r="A553" s="446"/>
      <c r="B553" s="447" t="s">
        <v>495</v>
      </c>
      <c r="C553" s="448">
        <v>907</v>
      </c>
      <c r="D553" s="449">
        <v>501</v>
      </c>
      <c r="E553" s="450">
        <v>980000</v>
      </c>
      <c r="F553" s="451">
        <v>0</v>
      </c>
      <c r="G553" s="452">
        <v>4660.222</v>
      </c>
      <c r="H553" s="452">
        <v>0</v>
      </c>
      <c r="I553" s="453">
        <v>0</v>
      </c>
      <c r="J553" s="423"/>
      <c r="K553" s="423"/>
      <c r="L553" s="423"/>
      <c r="M553" s="423"/>
    </row>
    <row r="554" spans="1:13" ht="60">
      <c r="A554" s="446"/>
      <c r="B554" s="447" t="s">
        <v>496</v>
      </c>
      <c r="C554" s="448">
        <v>907</v>
      </c>
      <c r="D554" s="449">
        <v>501</v>
      </c>
      <c r="E554" s="450">
        <v>980200</v>
      </c>
      <c r="F554" s="451">
        <v>0</v>
      </c>
      <c r="G554" s="452">
        <v>4660.222</v>
      </c>
      <c r="H554" s="452">
        <v>0</v>
      </c>
      <c r="I554" s="453">
        <v>0</v>
      </c>
      <c r="J554" s="423"/>
      <c r="K554" s="423"/>
      <c r="L554" s="423"/>
      <c r="M554" s="423"/>
    </row>
    <row r="555" spans="1:13" ht="30">
      <c r="A555" s="446"/>
      <c r="B555" s="447" t="s">
        <v>497</v>
      </c>
      <c r="C555" s="448">
        <v>907</v>
      </c>
      <c r="D555" s="449">
        <v>501</v>
      </c>
      <c r="E555" s="450">
        <v>980201</v>
      </c>
      <c r="F555" s="451">
        <v>0</v>
      </c>
      <c r="G555" s="452">
        <v>4660.222</v>
      </c>
      <c r="H555" s="452">
        <v>0</v>
      </c>
      <c r="I555" s="453">
        <v>0</v>
      </c>
      <c r="J555" s="423"/>
      <c r="K555" s="423"/>
      <c r="L555" s="423"/>
      <c r="M555" s="423"/>
    </row>
    <row r="556" spans="1:13" ht="15">
      <c r="A556" s="446"/>
      <c r="B556" s="447" t="s">
        <v>247</v>
      </c>
      <c r="C556" s="448">
        <v>907</v>
      </c>
      <c r="D556" s="449">
        <v>501</v>
      </c>
      <c r="E556" s="450">
        <v>980201</v>
      </c>
      <c r="F556" s="451" t="s">
        <v>248</v>
      </c>
      <c r="G556" s="452">
        <v>4660.222</v>
      </c>
      <c r="H556" s="452">
        <v>0</v>
      </c>
      <c r="I556" s="453">
        <v>0</v>
      </c>
      <c r="J556" s="423"/>
      <c r="K556" s="423"/>
      <c r="L556" s="423"/>
      <c r="M556" s="423"/>
    </row>
    <row r="557" spans="1:13" ht="15">
      <c r="A557" s="446"/>
      <c r="B557" s="447" t="s">
        <v>926</v>
      </c>
      <c r="C557" s="448">
        <v>907</v>
      </c>
      <c r="D557" s="449">
        <v>501</v>
      </c>
      <c r="E557" s="450">
        <v>3500000</v>
      </c>
      <c r="F557" s="451">
        <v>0</v>
      </c>
      <c r="G557" s="452">
        <v>114831.6757</v>
      </c>
      <c r="H557" s="452">
        <v>0</v>
      </c>
      <c r="I557" s="453">
        <v>0</v>
      </c>
      <c r="J557" s="423"/>
      <c r="K557" s="423"/>
      <c r="L557" s="423"/>
      <c r="M557" s="423"/>
    </row>
    <row r="558" spans="1:13" ht="60">
      <c r="A558" s="446"/>
      <c r="B558" s="447" t="s">
        <v>322</v>
      </c>
      <c r="C558" s="448">
        <v>907</v>
      </c>
      <c r="D558" s="449">
        <v>501</v>
      </c>
      <c r="E558" s="450">
        <v>3500100</v>
      </c>
      <c r="F558" s="451">
        <v>0</v>
      </c>
      <c r="G558" s="452">
        <v>27439.3957</v>
      </c>
      <c r="H558" s="452">
        <v>0</v>
      </c>
      <c r="I558" s="453">
        <v>0</v>
      </c>
      <c r="J558" s="423"/>
      <c r="K558" s="423"/>
      <c r="L558" s="423"/>
      <c r="M558" s="423"/>
    </row>
    <row r="559" spans="1:13" ht="60">
      <c r="A559" s="446"/>
      <c r="B559" s="447" t="s">
        <v>323</v>
      </c>
      <c r="C559" s="448">
        <v>907</v>
      </c>
      <c r="D559" s="449">
        <v>501</v>
      </c>
      <c r="E559" s="450">
        <v>3500104</v>
      </c>
      <c r="F559" s="451">
        <v>0</v>
      </c>
      <c r="G559" s="452">
        <v>27439.3957</v>
      </c>
      <c r="H559" s="452">
        <v>0</v>
      </c>
      <c r="I559" s="453">
        <v>0</v>
      </c>
      <c r="J559" s="423"/>
      <c r="K559" s="423"/>
      <c r="L559" s="423"/>
      <c r="M559" s="423"/>
    </row>
    <row r="560" spans="1:13" ht="15">
      <c r="A560" s="446"/>
      <c r="B560" s="447" t="s">
        <v>247</v>
      </c>
      <c r="C560" s="448">
        <v>907</v>
      </c>
      <c r="D560" s="449">
        <v>501</v>
      </c>
      <c r="E560" s="450">
        <v>3500104</v>
      </c>
      <c r="F560" s="451" t="s">
        <v>248</v>
      </c>
      <c r="G560" s="452">
        <v>27439.3957</v>
      </c>
      <c r="H560" s="452">
        <v>0</v>
      </c>
      <c r="I560" s="453">
        <v>0</v>
      </c>
      <c r="J560" s="423"/>
      <c r="K560" s="423"/>
      <c r="L560" s="423"/>
      <c r="M560" s="423"/>
    </row>
    <row r="561" spans="1:13" ht="45">
      <c r="A561" s="446"/>
      <c r="B561" s="447" t="s">
        <v>927</v>
      </c>
      <c r="C561" s="448">
        <v>907</v>
      </c>
      <c r="D561" s="449">
        <v>501</v>
      </c>
      <c r="E561" s="450">
        <v>3500200</v>
      </c>
      <c r="F561" s="451">
        <v>0</v>
      </c>
      <c r="G561" s="452">
        <v>87392.28</v>
      </c>
      <c r="H561" s="452">
        <v>0</v>
      </c>
      <c r="I561" s="453">
        <v>0</v>
      </c>
      <c r="J561" s="423"/>
      <c r="K561" s="423"/>
      <c r="L561" s="423"/>
      <c r="M561" s="423"/>
    </row>
    <row r="562" spans="1:13" ht="15">
      <c r="A562" s="446"/>
      <c r="B562" s="447" t="s">
        <v>928</v>
      </c>
      <c r="C562" s="448">
        <v>907</v>
      </c>
      <c r="D562" s="449">
        <v>501</v>
      </c>
      <c r="E562" s="450">
        <v>3500202</v>
      </c>
      <c r="F562" s="451">
        <v>0</v>
      </c>
      <c r="G562" s="452">
        <v>87392.28</v>
      </c>
      <c r="H562" s="452">
        <v>0</v>
      </c>
      <c r="I562" s="453">
        <v>0</v>
      </c>
      <c r="J562" s="423"/>
      <c r="K562" s="423"/>
      <c r="L562" s="423"/>
      <c r="M562" s="423"/>
    </row>
    <row r="563" spans="1:13" ht="30">
      <c r="A563" s="446"/>
      <c r="B563" s="447" t="s">
        <v>232</v>
      </c>
      <c r="C563" s="448">
        <v>907</v>
      </c>
      <c r="D563" s="449">
        <v>501</v>
      </c>
      <c r="E563" s="450">
        <v>3500202</v>
      </c>
      <c r="F563" s="451" t="s">
        <v>233</v>
      </c>
      <c r="G563" s="452">
        <v>87392.28</v>
      </c>
      <c r="H563" s="452">
        <v>0</v>
      </c>
      <c r="I563" s="453">
        <v>0</v>
      </c>
      <c r="J563" s="423"/>
      <c r="K563" s="423"/>
      <c r="L563" s="423"/>
      <c r="M563" s="423"/>
    </row>
    <row r="564" spans="1:13" ht="15">
      <c r="A564" s="446"/>
      <c r="B564" s="447" t="s">
        <v>1073</v>
      </c>
      <c r="C564" s="448">
        <v>907</v>
      </c>
      <c r="D564" s="449">
        <v>502</v>
      </c>
      <c r="E564" s="450">
        <v>0</v>
      </c>
      <c r="F564" s="451">
        <v>0</v>
      </c>
      <c r="G564" s="452">
        <v>56666.3</v>
      </c>
      <c r="H564" s="452">
        <v>0</v>
      </c>
      <c r="I564" s="453">
        <v>0</v>
      </c>
      <c r="J564" s="423"/>
      <c r="K564" s="423"/>
      <c r="L564" s="423"/>
      <c r="M564" s="423"/>
    </row>
    <row r="565" spans="1:13" ht="15">
      <c r="A565" s="446"/>
      <c r="B565" s="447" t="s">
        <v>246</v>
      </c>
      <c r="C565" s="448">
        <v>907</v>
      </c>
      <c r="D565" s="449">
        <v>502</v>
      </c>
      <c r="E565" s="450">
        <v>3510000</v>
      </c>
      <c r="F565" s="451">
        <v>0</v>
      </c>
      <c r="G565" s="452">
        <v>10000</v>
      </c>
      <c r="H565" s="452">
        <v>0</v>
      </c>
      <c r="I565" s="453">
        <v>0</v>
      </c>
      <c r="J565" s="423"/>
      <c r="K565" s="423"/>
      <c r="L565" s="423"/>
      <c r="M565" s="423"/>
    </row>
    <row r="566" spans="1:13" ht="30">
      <c r="A566" s="446"/>
      <c r="B566" s="447" t="s">
        <v>498</v>
      </c>
      <c r="C566" s="448">
        <v>907</v>
      </c>
      <c r="D566" s="449">
        <v>502</v>
      </c>
      <c r="E566" s="450">
        <v>3510500</v>
      </c>
      <c r="F566" s="451">
        <v>0</v>
      </c>
      <c r="G566" s="452">
        <v>10000</v>
      </c>
      <c r="H566" s="452">
        <v>0</v>
      </c>
      <c r="I566" s="453">
        <v>0</v>
      </c>
      <c r="J566" s="423"/>
      <c r="K566" s="423"/>
      <c r="L566" s="423"/>
      <c r="M566" s="423"/>
    </row>
    <row r="567" spans="1:13" ht="75">
      <c r="A567" s="446"/>
      <c r="B567" s="447" t="s">
        <v>499</v>
      </c>
      <c r="C567" s="448">
        <v>907</v>
      </c>
      <c r="D567" s="449">
        <v>502</v>
      </c>
      <c r="E567" s="450">
        <v>3510505</v>
      </c>
      <c r="F567" s="451">
        <v>0</v>
      </c>
      <c r="G567" s="452">
        <v>10000</v>
      </c>
      <c r="H567" s="452">
        <v>0</v>
      </c>
      <c r="I567" s="453">
        <v>0</v>
      </c>
      <c r="J567" s="423"/>
      <c r="K567" s="423"/>
      <c r="L567" s="423"/>
      <c r="M567" s="423"/>
    </row>
    <row r="568" spans="1:13" ht="15">
      <c r="A568" s="446"/>
      <c r="B568" s="447" t="s">
        <v>247</v>
      </c>
      <c r="C568" s="448">
        <v>907</v>
      </c>
      <c r="D568" s="449">
        <v>502</v>
      </c>
      <c r="E568" s="450">
        <v>3510505</v>
      </c>
      <c r="F568" s="451" t="s">
        <v>248</v>
      </c>
      <c r="G568" s="452">
        <v>10000</v>
      </c>
      <c r="H568" s="452">
        <v>0</v>
      </c>
      <c r="I568" s="453">
        <v>0</v>
      </c>
      <c r="J568" s="423"/>
      <c r="K568" s="423"/>
      <c r="L568" s="423"/>
      <c r="M568" s="423"/>
    </row>
    <row r="569" spans="1:13" ht="30">
      <c r="A569" s="446"/>
      <c r="B569" s="447" t="s">
        <v>236</v>
      </c>
      <c r="C569" s="448">
        <v>907</v>
      </c>
      <c r="D569" s="449">
        <v>502</v>
      </c>
      <c r="E569" s="450">
        <v>5220000</v>
      </c>
      <c r="F569" s="451">
        <v>0</v>
      </c>
      <c r="G569" s="452">
        <v>6780</v>
      </c>
      <c r="H569" s="452">
        <v>0</v>
      </c>
      <c r="I569" s="453">
        <v>0</v>
      </c>
      <c r="J569" s="423"/>
      <c r="K569" s="423"/>
      <c r="L569" s="423"/>
      <c r="M569" s="423"/>
    </row>
    <row r="570" spans="1:13" ht="90">
      <c r="A570" s="446"/>
      <c r="B570" s="447" t="s">
        <v>932</v>
      </c>
      <c r="C570" s="448">
        <v>907</v>
      </c>
      <c r="D570" s="449">
        <v>502</v>
      </c>
      <c r="E570" s="450">
        <v>5222300</v>
      </c>
      <c r="F570" s="451">
        <v>0</v>
      </c>
      <c r="G570" s="452">
        <v>3699</v>
      </c>
      <c r="H570" s="452">
        <v>0</v>
      </c>
      <c r="I570" s="453">
        <v>0</v>
      </c>
      <c r="J570" s="423"/>
      <c r="K570" s="423"/>
      <c r="L570" s="423"/>
      <c r="M570" s="423"/>
    </row>
    <row r="571" spans="1:13" ht="90">
      <c r="A571" s="446"/>
      <c r="B571" s="447" t="s">
        <v>932</v>
      </c>
      <c r="C571" s="448">
        <v>907</v>
      </c>
      <c r="D571" s="449">
        <v>502</v>
      </c>
      <c r="E571" s="450">
        <v>5222301</v>
      </c>
      <c r="F571" s="451">
        <v>0</v>
      </c>
      <c r="G571" s="452">
        <v>1233</v>
      </c>
      <c r="H571" s="452">
        <v>0</v>
      </c>
      <c r="I571" s="453">
        <v>0</v>
      </c>
      <c r="J571" s="423"/>
      <c r="K571" s="423"/>
      <c r="L571" s="423"/>
      <c r="M571" s="423"/>
    </row>
    <row r="572" spans="1:13" ht="15">
      <c r="A572" s="446"/>
      <c r="B572" s="447" t="s">
        <v>933</v>
      </c>
      <c r="C572" s="448">
        <v>907</v>
      </c>
      <c r="D572" s="449">
        <v>502</v>
      </c>
      <c r="E572" s="450">
        <v>5222301</v>
      </c>
      <c r="F572" s="451" t="s">
        <v>934</v>
      </c>
      <c r="G572" s="452">
        <v>1233</v>
      </c>
      <c r="H572" s="452">
        <v>0</v>
      </c>
      <c r="I572" s="453">
        <v>0</v>
      </c>
      <c r="J572" s="423"/>
      <c r="K572" s="423"/>
      <c r="L572" s="423"/>
      <c r="M572" s="423"/>
    </row>
    <row r="573" spans="1:13" ht="90">
      <c r="A573" s="446"/>
      <c r="B573" s="447" t="s">
        <v>1331</v>
      </c>
      <c r="C573" s="448">
        <v>907</v>
      </c>
      <c r="D573" s="449">
        <v>502</v>
      </c>
      <c r="E573" s="450">
        <v>5222302</v>
      </c>
      <c r="F573" s="451">
        <v>0</v>
      </c>
      <c r="G573" s="452">
        <v>1233</v>
      </c>
      <c r="H573" s="452">
        <v>0</v>
      </c>
      <c r="I573" s="453">
        <v>0</v>
      </c>
      <c r="J573" s="423"/>
      <c r="K573" s="423"/>
      <c r="L573" s="423"/>
      <c r="M573" s="423"/>
    </row>
    <row r="574" spans="1:13" ht="15">
      <c r="A574" s="446"/>
      <c r="B574" s="447" t="s">
        <v>933</v>
      </c>
      <c r="C574" s="448">
        <v>907</v>
      </c>
      <c r="D574" s="449">
        <v>502</v>
      </c>
      <c r="E574" s="450">
        <v>5222302</v>
      </c>
      <c r="F574" s="451" t="s">
        <v>934</v>
      </c>
      <c r="G574" s="452">
        <v>1233</v>
      </c>
      <c r="H574" s="452">
        <v>0</v>
      </c>
      <c r="I574" s="453">
        <v>0</v>
      </c>
      <c r="J574" s="423"/>
      <c r="K574" s="423"/>
      <c r="L574" s="423"/>
      <c r="M574" s="423"/>
    </row>
    <row r="575" spans="1:13" ht="105">
      <c r="A575" s="446"/>
      <c r="B575" s="447" t="s">
        <v>500</v>
      </c>
      <c r="C575" s="448">
        <v>907</v>
      </c>
      <c r="D575" s="449">
        <v>502</v>
      </c>
      <c r="E575" s="450">
        <v>5222303</v>
      </c>
      <c r="F575" s="451">
        <v>0</v>
      </c>
      <c r="G575" s="452">
        <v>1233</v>
      </c>
      <c r="H575" s="452">
        <v>0</v>
      </c>
      <c r="I575" s="453">
        <v>0</v>
      </c>
      <c r="J575" s="423"/>
      <c r="K575" s="423"/>
      <c r="L575" s="423"/>
      <c r="M575" s="423"/>
    </row>
    <row r="576" spans="1:13" ht="15">
      <c r="A576" s="446"/>
      <c r="B576" s="447" t="s">
        <v>933</v>
      </c>
      <c r="C576" s="448">
        <v>907</v>
      </c>
      <c r="D576" s="449">
        <v>502</v>
      </c>
      <c r="E576" s="450">
        <v>5222303</v>
      </c>
      <c r="F576" s="451" t="s">
        <v>934</v>
      </c>
      <c r="G576" s="452">
        <v>1233</v>
      </c>
      <c r="H576" s="452">
        <v>0</v>
      </c>
      <c r="I576" s="453">
        <v>0</v>
      </c>
      <c r="J576" s="423"/>
      <c r="K576" s="423"/>
      <c r="L576" s="423"/>
      <c r="M576" s="423"/>
    </row>
    <row r="577" spans="1:13" ht="90">
      <c r="A577" s="446"/>
      <c r="B577" s="447" t="s">
        <v>935</v>
      </c>
      <c r="C577" s="448">
        <v>907</v>
      </c>
      <c r="D577" s="449">
        <v>502</v>
      </c>
      <c r="E577" s="450">
        <v>5222700</v>
      </c>
      <c r="F577" s="451">
        <v>0</v>
      </c>
      <c r="G577" s="452">
        <v>3081</v>
      </c>
      <c r="H577" s="452">
        <v>0</v>
      </c>
      <c r="I577" s="453">
        <v>0</v>
      </c>
      <c r="J577" s="423"/>
      <c r="K577" s="423"/>
      <c r="L577" s="423"/>
      <c r="M577" s="423"/>
    </row>
    <row r="578" spans="1:13" ht="15">
      <c r="A578" s="446"/>
      <c r="B578" s="447" t="s">
        <v>933</v>
      </c>
      <c r="C578" s="448">
        <v>907</v>
      </c>
      <c r="D578" s="449">
        <v>502</v>
      </c>
      <c r="E578" s="450">
        <v>5222700</v>
      </c>
      <c r="F578" s="451" t="s">
        <v>934</v>
      </c>
      <c r="G578" s="452">
        <v>3081</v>
      </c>
      <c r="H578" s="452">
        <v>0</v>
      </c>
      <c r="I578" s="453">
        <v>0</v>
      </c>
      <c r="J578" s="423"/>
      <c r="K578" s="423"/>
      <c r="L578" s="423"/>
      <c r="M578" s="423"/>
    </row>
    <row r="579" spans="1:13" ht="30">
      <c r="A579" s="446"/>
      <c r="B579" s="447" t="s">
        <v>268</v>
      </c>
      <c r="C579" s="448">
        <v>907</v>
      </c>
      <c r="D579" s="449">
        <v>502</v>
      </c>
      <c r="E579" s="450">
        <v>7950000</v>
      </c>
      <c r="F579" s="451">
        <v>0</v>
      </c>
      <c r="G579" s="452">
        <v>39886.3</v>
      </c>
      <c r="H579" s="452">
        <v>0</v>
      </c>
      <c r="I579" s="453">
        <v>0</v>
      </c>
      <c r="J579" s="423"/>
      <c r="K579" s="423"/>
      <c r="L579" s="423"/>
      <c r="M579" s="423"/>
    </row>
    <row r="580" spans="1:13" ht="30">
      <c r="A580" s="446"/>
      <c r="B580" s="447" t="s">
        <v>268</v>
      </c>
      <c r="C580" s="448">
        <v>907</v>
      </c>
      <c r="D580" s="449">
        <v>502</v>
      </c>
      <c r="E580" s="450">
        <v>7950000</v>
      </c>
      <c r="F580" s="451">
        <v>0</v>
      </c>
      <c r="G580" s="452">
        <v>39886.3</v>
      </c>
      <c r="H580" s="452">
        <v>0</v>
      </c>
      <c r="I580" s="453">
        <v>0</v>
      </c>
      <c r="J580" s="423"/>
      <c r="K580" s="423"/>
      <c r="L580" s="423"/>
      <c r="M580" s="423"/>
    </row>
    <row r="581" spans="1:13" ht="105">
      <c r="A581" s="446"/>
      <c r="B581" s="447" t="s">
        <v>1332</v>
      </c>
      <c r="C581" s="448">
        <v>907</v>
      </c>
      <c r="D581" s="449">
        <v>502</v>
      </c>
      <c r="E581" s="450">
        <v>7950020</v>
      </c>
      <c r="F581" s="451">
        <v>0</v>
      </c>
      <c r="G581" s="452">
        <v>30042</v>
      </c>
      <c r="H581" s="452">
        <v>0</v>
      </c>
      <c r="I581" s="453">
        <v>0</v>
      </c>
      <c r="J581" s="423"/>
      <c r="K581" s="423"/>
      <c r="L581" s="423"/>
      <c r="M581" s="423"/>
    </row>
    <row r="582" spans="1:13" ht="15">
      <c r="A582" s="446"/>
      <c r="B582" s="447" t="s">
        <v>944</v>
      </c>
      <c r="C582" s="448">
        <v>907</v>
      </c>
      <c r="D582" s="449">
        <v>502</v>
      </c>
      <c r="E582" s="450">
        <v>7950020</v>
      </c>
      <c r="F582" s="451" t="s">
        <v>945</v>
      </c>
      <c r="G582" s="452">
        <v>30042</v>
      </c>
      <c r="H582" s="452">
        <v>0</v>
      </c>
      <c r="I582" s="453">
        <v>0</v>
      </c>
      <c r="J582" s="423"/>
      <c r="K582" s="423"/>
      <c r="L582" s="423"/>
      <c r="M582" s="423"/>
    </row>
    <row r="583" spans="1:13" ht="105">
      <c r="A583" s="446"/>
      <c r="B583" s="447" t="s">
        <v>1333</v>
      </c>
      <c r="C583" s="448">
        <v>907</v>
      </c>
      <c r="D583" s="449">
        <v>502</v>
      </c>
      <c r="E583" s="450">
        <v>7950021</v>
      </c>
      <c r="F583" s="451">
        <v>0</v>
      </c>
      <c r="G583" s="452">
        <v>1773.3</v>
      </c>
      <c r="H583" s="452">
        <v>0</v>
      </c>
      <c r="I583" s="453">
        <v>0</v>
      </c>
      <c r="J583" s="423"/>
      <c r="K583" s="423"/>
      <c r="L583" s="423"/>
      <c r="M583" s="423"/>
    </row>
    <row r="584" spans="1:13" ht="30">
      <c r="A584" s="446"/>
      <c r="B584" s="447" t="s">
        <v>232</v>
      </c>
      <c r="C584" s="448">
        <v>907</v>
      </c>
      <c r="D584" s="449">
        <v>502</v>
      </c>
      <c r="E584" s="450">
        <v>7950021</v>
      </c>
      <c r="F584" s="451" t="s">
        <v>233</v>
      </c>
      <c r="G584" s="452">
        <v>1773.3</v>
      </c>
      <c r="H584" s="452">
        <v>0</v>
      </c>
      <c r="I584" s="453">
        <v>0</v>
      </c>
      <c r="J584" s="423"/>
      <c r="K584" s="423"/>
      <c r="L584" s="423"/>
      <c r="M584" s="423"/>
    </row>
    <row r="585" spans="1:13" ht="105">
      <c r="A585" s="446"/>
      <c r="B585" s="447" t="s">
        <v>501</v>
      </c>
      <c r="C585" s="448">
        <v>907</v>
      </c>
      <c r="D585" s="449">
        <v>502</v>
      </c>
      <c r="E585" s="450">
        <v>7950022</v>
      </c>
      <c r="F585" s="451">
        <v>0</v>
      </c>
      <c r="G585" s="452">
        <v>1371</v>
      </c>
      <c r="H585" s="452">
        <v>0</v>
      </c>
      <c r="I585" s="453">
        <v>0</v>
      </c>
      <c r="J585" s="423"/>
      <c r="K585" s="423"/>
      <c r="L585" s="423"/>
      <c r="M585" s="423"/>
    </row>
    <row r="586" spans="1:13" ht="30">
      <c r="A586" s="446"/>
      <c r="B586" s="447" t="s">
        <v>232</v>
      </c>
      <c r="C586" s="448">
        <v>907</v>
      </c>
      <c r="D586" s="449">
        <v>502</v>
      </c>
      <c r="E586" s="450">
        <v>7950022</v>
      </c>
      <c r="F586" s="451" t="s">
        <v>233</v>
      </c>
      <c r="G586" s="452">
        <v>1371</v>
      </c>
      <c r="H586" s="452">
        <v>0</v>
      </c>
      <c r="I586" s="453">
        <v>0</v>
      </c>
      <c r="J586" s="423"/>
      <c r="K586" s="423"/>
      <c r="L586" s="423"/>
      <c r="M586" s="423"/>
    </row>
    <row r="587" spans="1:13" ht="105">
      <c r="A587" s="446"/>
      <c r="B587" s="447" t="s">
        <v>1334</v>
      </c>
      <c r="C587" s="448">
        <v>907</v>
      </c>
      <c r="D587" s="449">
        <v>502</v>
      </c>
      <c r="E587" s="450">
        <v>7950023</v>
      </c>
      <c r="F587" s="451">
        <v>0</v>
      </c>
      <c r="G587" s="452">
        <v>1200</v>
      </c>
      <c r="H587" s="452">
        <v>0</v>
      </c>
      <c r="I587" s="453">
        <v>0</v>
      </c>
      <c r="J587" s="423"/>
      <c r="K587" s="423"/>
      <c r="L587" s="423"/>
      <c r="M587" s="423"/>
    </row>
    <row r="588" spans="1:13" ht="30">
      <c r="A588" s="446"/>
      <c r="B588" s="447" t="s">
        <v>232</v>
      </c>
      <c r="C588" s="448">
        <v>907</v>
      </c>
      <c r="D588" s="449">
        <v>502</v>
      </c>
      <c r="E588" s="450">
        <v>7950023</v>
      </c>
      <c r="F588" s="451" t="s">
        <v>233</v>
      </c>
      <c r="G588" s="452">
        <v>1200</v>
      </c>
      <c r="H588" s="452">
        <v>0</v>
      </c>
      <c r="I588" s="453">
        <v>0</v>
      </c>
      <c r="J588" s="423"/>
      <c r="K588" s="423"/>
      <c r="L588" s="423"/>
      <c r="M588" s="423"/>
    </row>
    <row r="589" spans="1:13" ht="105">
      <c r="A589" s="446"/>
      <c r="B589" s="447" t="s">
        <v>1318</v>
      </c>
      <c r="C589" s="448">
        <v>907</v>
      </c>
      <c r="D589" s="449">
        <v>502</v>
      </c>
      <c r="E589" s="450">
        <v>7950026</v>
      </c>
      <c r="F589" s="451">
        <v>0</v>
      </c>
      <c r="G589" s="452">
        <v>4500</v>
      </c>
      <c r="H589" s="452">
        <v>0</v>
      </c>
      <c r="I589" s="453">
        <v>0</v>
      </c>
      <c r="J589" s="423"/>
      <c r="K589" s="423"/>
      <c r="L589" s="423"/>
      <c r="M589" s="423"/>
    </row>
    <row r="590" spans="1:13" ht="15">
      <c r="A590" s="446"/>
      <c r="B590" s="447" t="s">
        <v>247</v>
      </c>
      <c r="C590" s="448">
        <v>907</v>
      </c>
      <c r="D590" s="449">
        <v>502</v>
      </c>
      <c r="E590" s="450">
        <v>7950026</v>
      </c>
      <c r="F590" s="451" t="s">
        <v>248</v>
      </c>
      <c r="G590" s="452">
        <v>4500</v>
      </c>
      <c r="H590" s="452">
        <v>0</v>
      </c>
      <c r="I590" s="453">
        <v>0</v>
      </c>
      <c r="J590" s="423"/>
      <c r="K590" s="423"/>
      <c r="L590" s="423"/>
      <c r="M590" s="423"/>
    </row>
    <row r="591" spans="1:13" ht="105">
      <c r="A591" s="446"/>
      <c r="B591" s="447" t="s">
        <v>281</v>
      </c>
      <c r="C591" s="448">
        <v>907</v>
      </c>
      <c r="D591" s="449">
        <v>502</v>
      </c>
      <c r="E591" s="450">
        <v>7950043</v>
      </c>
      <c r="F591" s="451">
        <v>0</v>
      </c>
      <c r="G591" s="452">
        <v>1000</v>
      </c>
      <c r="H591" s="452">
        <v>0</v>
      </c>
      <c r="I591" s="453">
        <v>0</v>
      </c>
      <c r="J591" s="423"/>
      <c r="K591" s="423"/>
      <c r="L591" s="423"/>
      <c r="M591" s="423"/>
    </row>
    <row r="592" spans="1:13" ht="30">
      <c r="A592" s="446"/>
      <c r="B592" s="447" t="s">
        <v>232</v>
      </c>
      <c r="C592" s="448">
        <v>907</v>
      </c>
      <c r="D592" s="449">
        <v>502</v>
      </c>
      <c r="E592" s="450">
        <v>7950043</v>
      </c>
      <c r="F592" s="451" t="s">
        <v>233</v>
      </c>
      <c r="G592" s="452">
        <v>1000</v>
      </c>
      <c r="H592" s="452">
        <v>0</v>
      </c>
      <c r="I592" s="453">
        <v>0</v>
      </c>
      <c r="J592" s="423"/>
      <c r="K592" s="423"/>
      <c r="L592" s="423"/>
      <c r="M592" s="423"/>
    </row>
    <row r="593" spans="1:13" ht="15">
      <c r="A593" s="446"/>
      <c r="B593" s="447" t="s">
        <v>1074</v>
      </c>
      <c r="C593" s="448">
        <v>907</v>
      </c>
      <c r="D593" s="449">
        <v>503</v>
      </c>
      <c r="E593" s="450">
        <v>0</v>
      </c>
      <c r="F593" s="451">
        <v>0</v>
      </c>
      <c r="G593" s="452">
        <v>1261938.966729999</v>
      </c>
      <c r="H593" s="452">
        <v>0</v>
      </c>
      <c r="I593" s="453">
        <v>0</v>
      </c>
      <c r="J593" s="423"/>
      <c r="K593" s="423"/>
      <c r="L593" s="423"/>
      <c r="M593" s="423"/>
    </row>
    <row r="594" spans="1:13" ht="15">
      <c r="A594" s="446"/>
      <c r="B594" s="447" t="s">
        <v>936</v>
      </c>
      <c r="C594" s="448">
        <v>907</v>
      </c>
      <c r="D594" s="449">
        <v>503</v>
      </c>
      <c r="E594" s="450">
        <v>3150000</v>
      </c>
      <c r="F594" s="451">
        <v>0</v>
      </c>
      <c r="G594" s="452">
        <v>416345.52999999997</v>
      </c>
      <c r="H594" s="452">
        <v>0</v>
      </c>
      <c r="I594" s="453">
        <v>0</v>
      </c>
      <c r="J594" s="423"/>
      <c r="K594" s="423"/>
      <c r="L594" s="423"/>
      <c r="M594" s="423"/>
    </row>
    <row r="595" spans="1:13" ht="15">
      <c r="A595" s="446"/>
      <c r="B595" s="447" t="s">
        <v>937</v>
      </c>
      <c r="C595" s="448">
        <v>907</v>
      </c>
      <c r="D595" s="449">
        <v>503</v>
      </c>
      <c r="E595" s="450">
        <v>3150200</v>
      </c>
      <c r="F595" s="451">
        <v>0</v>
      </c>
      <c r="G595" s="452">
        <v>416345.52999999997</v>
      </c>
      <c r="H595" s="452">
        <v>0</v>
      </c>
      <c r="I595" s="453">
        <v>0</v>
      </c>
      <c r="J595" s="423"/>
      <c r="K595" s="423"/>
      <c r="L595" s="423"/>
      <c r="M595" s="423"/>
    </row>
    <row r="596" spans="1:13" ht="60">
      <c r="A596" s="446"/>
      <c r="B596" s="447" t="s">
        <v>938</v>
      </c>
      <c r="C596" s="448">
        <v>907</v>
      </c>
      <c r="D596" s="449">
        <v>503</v>
      </c>
      <c r="E596" s="450">
        <v>3150206</v>
      </c>
      <c r="F596" s="451">
        <v>0</v>
      </c>
      <c r="G596" s="452">
        <v>416345.52999999997</v>
      </c>
      <c r="H596" s="452">
        <v>0</v>
      </c>
      <c r="I596" s="453">
        <v>0</v>
      </c>
      <c r="J596" s="423"/>
      <c r="K596" s="423"/>
      <c r="L596" s="423"/>
      <c r="M596" s="423"/>
    </row>
    <row r="597" spans="1:13" ht="15">
      <c r="A597" s="446"/>
      <c r="B597" s="447" t="s">
        <v>933</v>
      </c>
      <c r="C597" s="448">
        <v>907</v>
      </c>
      <c r="D597" s="449">
        <v>503</v>
      </c>
      <c r="E597" s="450">
        <v>3150206</v>
      </c>
      <c r="F597" s="451" t="s">
        <v>934</v>
      </c>
      <c r="G597" s="452">
        <v>416345.52999999997</v>
      </c>
      <c r="H597" s="452">
        <v>0</v>
      </c>
      <c r="I597" s="453">
        <v>0</v>
      </c>
      <c r="J597" s="423"/>
      <c r="K597" s="423"/>
      <c r="L597" s="423"/>
      <c r="M597" s="423"/>
    </row>
    <row r="598" spans="1:13" ht="30">
      <c r="A598" s="446"/>
      <c r="B598" s="447" t="s">
        <v>236</v>
      </c>
      <c r="C598" s="448">
        <v>907</v>
      </c>
      <c r="D598" s="449">
        <v>503</v>
      </c>
      <c r="E598" s="450">
        <v>5200000</v>
      </c>
      <c r="F598" s="451">
        <v>0</v>
      </c>
      <c r="G598" s="452">
        <v>100413</v>
      </c>
      <c r="H598" s="452">
        <v>0</v>
      </c>
      <c r="I598" s="453">
        <v>0</v>
      </c>
      <c r="J598" s="423"/>
      <c r="K598" s="423"/>
      <c r="L598" s="423"/>
      <c r="M598" s="423"/>
    </row>
    <row r="599" spans="1:13" ht="75">
      <c r="A599" s="446"/>
      <c r="B599" s="447" t="s">
        <v>939</v>
      </c>
      <c r="C599" s="448">
        <v>907</v>
      </c>
      <c r="D599" s="449">
        <v>503</v>
      </c>
      <c r="E599" s="450">
        <v>5202700</v>
      </c>
      <c r="F599" s="451">
        <v>0</v>
      </c>
      <c r="G599" s="452">
        <v>100413</v>
      </c>
      <c r="H599" s="452">
        <v>0</v>
      </c>
      <c r="I599" s="453">
        <v>0</v>
      </c>
      <c r="J599" s="423"/>
      <c r="K599" s="423"/>
      <c r="L599" s="423"/>
      <c r="M599" s="423"/>
    </row>
    <row r="600" spans="1:13" ht="15">
      <c r="A600" s="446"/>
      <c r="B600" s="447" t="s">
        <v>933</v>
      </c>
      <c r="C600" s="448">
        <v>907</v>
      </c>
      <c r="D600" s="449">
        <v>503</v>
      </c>
      <c r="E600" s="450">
        <v>5202700</v>
      </c>
      <c r="F600" s="451" t="s">
        <v>934</v>
      </c>
      <c r="G600" s="452">
        <v>100413</v>
      </c>
      <c r="H600" s="452">
        <v>0</v>
      </c>
      <c r="I600" s="453">
        <v>0</v>
      </c>
      <c r="J600" s="423"/>
      <c r="K600" s="423"/>
      <c r="L600" s="423"/>
      <c r="M600" s="423"/>
    </row>
    <row r="601" spans="1:13" ht="45">
      <c r="A601" s="446"/>
      <c r="B601" s="447" t="s">
        <v>923</v>
      </c>
      <c r="C601" s="448">
        <v>907</v>
      </c>
      <c r="D601" s="449">
        <v>503</v>
      </c>
      <c r="E601" s="450">
        <v>5210000</v>
      </c>
      <c r="F601" s="451">
        <v>0</v>
      </c>
      <c r="G601" s="452">
        <v>56447.80253</v>
      </c>
      <c r="H601" s="452">
        <v>0</v>
      </c>
      <c r="I601" s="453">
        <v>0</v>
      </c>
      <c r="J601" s="423"/>
      <c r="K601" s="423"/>
      <c r="L601" s="423"/>
      <c r="M601" s="423"/>
    </row>
    <row r="602" spans="1:13" ht="15">
      <c r="A602" s="446"/>
      <c r="B602" s="447" t="s">
        <v>924</v>
      </c>
      <c r="C602" s="448">
        <v>907</v>
      </c>
      <c r="D602" s="449">
        <v>503</v>
      </c>
      <c r="E602" s="450">
        <v>5210300</v>
      </c>
      <c r="F602" s="451">
        <v>0</v>
      </c>
      <c r="G602" s="452">
        <v>56447.80253</v>
      </c>
      <c r="H602" s="452">
        <v>0</v>
      </c>
      <c r="I602" s="453">
        <v>0</v>
      </c>
      <c r="J602" s="423"/>
      <c r="K602" s="423"/>
      <c r="L602" s="423"/>
      <c r="M602" s="423"/>
    </row>
    <row r="603" spans="1:13" ht="75">
      <c r="A603" s="446"/>
      <c r="B603" s="447" t="s">
        <v>940</v>
      </c>
      <c r="C603" s="448">
        <v>907</v>
      </c>
      <c r="D603" s="449">
        <v>503</v>
      </c>
      <c r="E603" s="450">
        <v>5210304</v>
      </c>
      <c r="F603" s="451">
        <v>0</v>
      </c>
      <c r="G603" s="452">
        <v>56447.80253</v>
      </c>
      <c r="H603" s="452">
        <v>0</v>
      </c>
      <c r="I603" s="453">
        <v>0</v>
      </c>
      <c r="J603" s="423"/>
      <c r="K603" s="423"/>
      <c r="L603" s="423"/>
      <c r="M603" s="423"/>
    </row>
    <row r="604" spans="1:13" ht="30">
      <c r="A604" s="446"/>
      <c r="B604" s="447" t="s">
        <v>232</v>
      </c>
      <c r="C604" s="448">
        <v>907</v>
      </c>
      <c r="D604" s="449">
        <v>503</v>
      </c>
      <c r="E604" s="450">
        <v>5210304</v>
      </c>
      <c r="F604" s="451" t="s">
        <v>233</v>
      </c>
      <c r="G604" s="452">
        <v>56447.80253</v>
      </c>
      <c r="H604" s="452">
        <v>0</v>
      </c>
      <c r="I604" s="453">
        <v>0</v>
      </c>
      <c r="J604" s="423"/>
      <c r="K604" s="423"/>
      <c r="L604" s="423"/>
      <c r="M604" s="423"/>
    </row>
    <row r="605" spans="1:13" ht="30">
      <c r="A605" s="446"/>
      <c r="B605" s="447" t="s">
        <v>236</v>
      </c>
      <c r="C605" s="448">
        <v>907</v>
      </c>
      <c r="D605" s="449">
        <v>503</v>
      </c>
      <c r="E605" s="450">
        <v>5220000</v>
      </c>
      <c r="F605" s="451">
        <v>0</v>
      </c>
      <c r="G605" s="452">
        <v>119826.58</v>
      </c>
      <c r="H605" s="452">
        <v>0</v>
      </c>
      <c r="I605" s="453">
        <v>0</v>
      </c>
      <c r="J605" s="423"/>
      <c r="K605" s="423"/>
      <c r="L605" s="423"/>
      <c r="M605" s="423"/>
    </row>
    <row r="606" spans="1:13" ht="60">
      <c r="A606" s="446"/>
      <c r="B606" s="447" t="s">
        <v>941</v>
      </c>
      <c r="C606" s="448">
        <v>907</v>
      </c>
      <c r="D606" s="449">
        <v>503</v>
      </c>
      <c r="E606" s="450">
        <v>5223600</v>
      </c>
      <c r="F606" s="451">
        <v>0</v>
      </c>
      <c r="G606" s="452">
        <v>119826.58</v>
      </c>
      <c r="H606" s="452">
        <v>0</v>
      </c>
      <c r="I606" s="453">
        <v>0</v>
      </c>
      <c r="J606" s="423"/>
      <c r="K606" s="423"/>
      <c r="L606" s="423"/>
      <c r="M606" s="423"/>
    </row>
    <row r="607" spans="1:13" ht="30">
      <c r="A607" s="446"/>
      <c r="B607" s="447" t="s">
        <v>232</v>
      </c>
      <c r="C607" s="448">
        <v>907</v>
      </c>
      <c r="D607" s="449">
        <v>503</v>
      </c>
      <c r="E607" s="450">
        <v>5223600</v>
      </c>
      <c r="F607" s="451" t="s">
        <v>233</v>
      </c>
      <c r="G607" s="452">
        <v>119826.58</v>
      </c>
      <c r="H607" s="452">
        <v>0</v>
      </c>
      <c r="I607" s="453">
        <v>0</v>
      </c>
      <c r="J607" s="423"/>
      <c r="K607" s="423"/>
      <c r="L607" s="423"/>
      <c r="M607" s="423"/>
    </row>
    <row r="608" spans="1:13" ht="15">
      <c r="A608" s="446"/>
      <c r="B608" s="447" t="s">
        <v>1074</v>
      </c>
      <c r="C608" s="448">
        <v>907</v>
      </c>
      <c r="D608" s="449">
        <v>503</v>
      </c>
      <c r="E608" s="450">
        <v>6000000</v>
      </c>
      <c r="F608" s="451">
        <v>0</v>
      </c>
      <c r="G608" s="452">
        <v>528651.9702600003</v>
      </c>
      <c r="H608" s="452">
        <v>0</v>
      </c>
      <c r="I608" s="453">
        <v>0</v>
      </c>
      <c r="J608" s="423"/>
      <c r="K608" s="423"/>
      <c r="L608" s="423"/>
      <c r="M608" s="423"/>
    </row>
    <row r="609" spans="1:13" ht="15">
      <c r="A609" s="446"/>
      <c r="B609" s="447" t="s">
        <v>1074</v>
      </c>
      <c r="C609" s="448">
        <v>907</v>
      </c>
      <c r="D609" s="449">
        <v>503</v>
      </c>
      <c r="E609" s="450">
        <v>6000000</v>
      </c>
      <c r="F609" s="451">
        <v>0</v>
      </c>
      <c r="G609" s="452">
        <v>15360.483769999999</v>
      </c>
      <c r="H609" s="452">
        <v>0</v>
      </c>
      <c r="I609" s="453">
        <v>0</v>
      </c>
      <c r="J609" s="423"/>
      <c r="K609" s="423"/>
      <c r="L609" s="423"/>
      <c r="M609" s="423"/>
    </row>
    <row r="610" spans="1:13" ht="15">
      <c r="A610" s="446"/>
      <c r="B610" s="447" t="s">
        <v>1074</v>
      </c>
      <c r="C610" s="448">
        <v>907</v>
      </c>
      <c r="D610" s="449">
        <v>503</v>
      </c>
      <c r="E610" s="450">
        <v>6000001</v>
      </c>
      <c r="F610" s="451">
        <v>0</v>
      </c>
      <c r="G610" s="452">
        <v>15360.483769999999</v>
      </c>
      <c r="H610" s="452">
        <v>0</v>
      </c>
      <c r="I610" s="453">
        <v>0</v>
      </c>
      <c r="J610" s="423"/>
      <c r="K610" s="423"/>
      <c r="L610" s="423"/>
      <c r="M610" s="423"/>
    </row>
    <row r="611" spans="1:13" ht="30">
      <c r="A611" s="446"/>
      <c r="B611" s="447" t="s">
        <v>232</v>
      </c>
      <c r="C611" s="448">
        <v>907</v>
      </c>
      <c r="D611" s="449">
        <v>503</v>
      </c>
      <c r="E611" s="450">
        <v>6000001</v>
      </c>
      <c r="F611" s="451" t="s">
        <v>233</v>
      </c>
      <c r="G611" s="452">
        <v>15360.483769999999</v>
      </c>
      <c r="H611" s="452">
        <v>0</v>
      </c>
      <c r="I611" s="453">
        <v>0</v>
      </c>
      <c r="J611" s="423"/>
      <c r="K611" s="423"/>
      <c r="L611" s="423"/>
      <c r="M611" s="423"/>
    </row>
    <row r="612" spans="1:13" ht="15">
      <c r="A612" s="446"/>
      <c r="B612" s="447" t="s">
        <v>502</v>
      </c>
      <c r="C612" s="448">
        <v>907</v>
      </c>
      <c r="D612" s="449">
        <v>503</v>
      </c>
      <c r="E612" s="450">
        <v>6000100</v>
      </c>
      <c r="F612" s="451">
        <v>0</v>
      </c>
      <c r="G612" s="452">
        <v>57169.96675000001</v>
      </c>
      <c r="H612" s="452">
        <v>0</v>
      </c>
      <c r="I612" s="453">
        <v>0</v>
      </c>
      <c r="J612" s="423"/>
      <c r="K612" s="423"/>
      <c r="L612" s="423"/>
      <c r="M612" s="423"/>
    </row>
    <row r="613" spans="1:13" ht="15">
      <c r="A613" s="446"/>
      <c r="B613" s="447" t="s">
        <v>503</v>
      </c>
      <c r="C613" s="448">
        <v>907</v>
      </c>
      <c r="D613" s="449">
        <v>503</v>
      </c>
      <c r="E613" s="450">
        <v>6000101</v>
      </c>
      <c r="F613" s="451">
        <v>0</v>
      </c>
      <c r="G613" s="452">
        <v>33755.61432</v>
      </c>
      <c r="H613" s="452">
        <v>0</v>
      </c>
      <c r="I613" s="453">
        <v>0</v>
      </c>
      <c r="J613" s="423"/>
      <c r="K613" s="423"/>
      <c r="L613" s="423"/>
      <c r="M613" s="423"/>
    </row>
    <row r="614" spans="1:13" ht="30">
      <c r="A614" s="446"/>
      <c r="B614" s="447" t="s">
        <v>232</v>
      </c>
      <c r="C614" s="448">
        <v>907</v>
      </c>
      <c r="D614" s="449">
        <v>503</v>
      </c>
      <c r="E614" s="450">
        <v>6000101</v>
      </c>
      <c r="F614" s="451" t="s">
        <v>233</v>
      </c>
      <c r="G614" s="452">
        <v>33755.61432</v>
      </c>
      <c r="H614" s="452">
        <v>0</v>
      </c>
      <c r="I614" s="453">
        <v>0</v>
      </c>
      <c r="J614" s="423"/>
      <c r="K614" s="423"/>
      <c r="L614" s="423"/>
      <c r="M614" s="423"/>
    </row>
    <row r="615" spans="1:13" ht="90">
      <c r="A615" s="446"/>
      <c r="B615" s="447" t="s">
        <v>504</v>
      </c>
      <c r="C615" s="448">
        <v>907</v>
      </c>
      <c r="D615" s="449">
        <v>503</v>
      </c>
      <c r="E615" s="450">
        <v>6000105</v>
      </c>
      <c r="F615" s="451">
        <v>0</v>
      </c>
      <c r="G615" s="452">
        <v>23414.352430000006</v>
      </c>
      <c r="H615" s="452">
        <v>0</v>
      </c>
      <c r="I615" s="453">
        <v>0</v>
      </c>
      <c r="J615" s="423"/>
      <c r="K615" s="423"/>
      <c r="L615" s="423"/>
      <c r="M615" s="423"/>
    </row>
    <row r="616" spans="1:13" ht="15">
      <c r="A616" s="446"/>
      <c r="B616" s="447" t="s">
        <v>930</v>
      </c>
      <c r="C616" s="448">
        <v>907</v>
      </c>
      <c r="D616" s="449">
        <v>503</v>
      </c>
      <c r="E616" s="450">
        <v>6000105</v>
      </c>
      <c r="F616" s="451" t="s">
        <v>931</v>
      </c>
      <c r="G616" s="452">
        <v>23414.352430000006</v>
      </c>
      <c r="H616" s="452">
        <v>0</v>
      </c>
      <c r="I616" s="453">
        <v>0</v>
      </c>
      <c r="J616" s="423"/>
      <c r="K616" s="423"/>
      <c r="L616" s="423"/>
      <c r="M616" s="423"/>
    </row>
    <row r="617" spans="1:13" ht="60">
      <c r="A617" s="446"/>
      <c r="B617" s="447" t="s">
        <v>494</v>
      </c>
      <c r="C617" s="448">
        <v>907</v>
      </c>
      <c r="D617" s="449">
        <v>503</v>
      </c>
      <c r="E617" s="450">
        <v>6000200</v>
      </c>
      <c r="F617" s="451">
        <v>0</v>
      </c>
      <c r="G617" s="452">
        <v>336464.54092</v>
      </c>
      <c r="H617" s="452">
        <v>0</v>
      </c>
      <c r="I617" s="453">
        <v>0</v>
      </c>
      <c r="J617" s="423"/>
      <c r="K617" s="423"/>
      <c r="L617" s="423"/>
      <c r="M617" s="423"/>
    </row>
    <row r="618" spans="1:13" ht="30">
      <c r="A618" s="446"/>
      <c r="B618" s="447" t="s">
        <v>505</v>
      </c>
      <c r="C618" s="448">
        <v>907</v>
      </c>
      <c r="D618" s="449">
        <v>503</v>
      </c>
      <c r="E618" s="450">
        <v>6000203</v>
      </c>
      <c r="F618" s="451">
        <v>0</v>
      </c>
      <c r="G618" s="452">
        <v>12813.79018</v>
      </c>
      <c r="H618" s="452">
        <v>0</v>
      </c>
      <c r="I618" s="453">
        <v>0</v>
      </c>
      <c r="J618" s="423"/>
      <c r="K618" s="423"/>
      <c r="L618" s="423"/>
      <c r="M618" s="423"/>
    </row>
    <row r="619" spans="1:13" ht="30">
      <c r="A619" s="446"/>
      <c r="B619" s="447" t="s">
        <v>232</v>
      </c>
      <c r="C619" s="448">
        <v>907</v>
      </c>
      <c r="D619" s="449">
        <v>503</v>
      </c>
      <c r="E619" s="450">
        <v>6000203</v>
      </c>
      <c r="F619" s="451" t="s">
        <v>233</v>
      </c>
      <c r="G619" s="452">
        <v>12813.79018</v>
      </c>
      <c r="H619" s="452">
        <v>0</v>
      </c>
      <c r="I619" s="453">
        <v>0</v>
      </c>
      <c r="J619" s="423"/>
      <c r="K619" s="423"/>
      <c r="L619" s="423"/>
      <c r="M619" s="423"/>
    </row>
    <row r="620" spans="1:13" ht="15">
      <c r="A620" s="446"/>
      <c r="B620" s="447" t="s">
        <v>506</v>
      </c>
      <c r="C620" s="448">
        <v>907</v>
      </c>
      <c r="D620" s="449">
        <v>503</v>
      </c>
      <c r="E620" s="450">
        <v>6000208</v>
      </c>
      <c r="F620" s="451">
        <v>0</v>
      </c>
      <c r="G620" s="452">
        <v>114735.30079</v>
      </c>
      <c r="H620" s="452">
        <v>0</v>
      </c>
      <c r="I620" s="453">
        <v>0</v>
      </c>
      <c r="J620" s="423"/>
      <c r="K620" s="423"/>
      <c r="L620" s="423"/>
      <c r="M620" s="423"/>
    </row>
    <row r="621" spans="1:13" ht="30">
      <c r="A621" s="446"/>
      <c r="B621" s="447" t="s">
        <v>232</v>
      </c>
      <c r="C621" s="448">
        <v>907</v>
      </c>
      <c r="D621" s="449">
        <v>503</v>
      </c>
      <c r="E621" s="450">
        <v>6000208</v>
      </c>
      <c r="F621" s="451" t="s">
        <v>233</v>
      </c>
      <c r="G621" s="452">
        <v>114735.30079</v>
      </c>
      <c r="H621" s="452">
        <v>0</v>
      </c>
      <c r="I621" s="453">
        <v>0</v>
      </c>
      <c r="J621" s="423"/>
      <c r="K621" s="423"/>
      <c r="L621" s="423"/>
      <c r="M621" s="423"/>
    </row>
    <row r="622" spans="1:13" ht="105">
      <c r="A622" s="446"/>
      <c r="B622" s="447" t="s">
        <v>507</v>
      </c>
      <c r="C622" s="448">
        <v>907</v>
      </c>
      <c r="D622" s="449">
        <v>503</v>
      </c>
      <c r="E622" s="450">
        <v>6000209</v>
      </c>
      <c r="F622" s="451">
        <v>0</v>
      </c>
      <c r="G622" s="452">
        <v>5037.5861700000005</v>
      </c>
      <c r="H622" s="452">
        <v>0</v>
      </c>
      <c r="I622" s="453">
        <v>0</v>
      </c>
      <c r="J622" s="423"/>
      <c r="K622" s="423"/>
      <c r="L622" s="423"/>
      <c r="M622" s="423"/>
    </row>
    <row r="623" spans="1:13" ht="15">
      <c r="A623" s="446"/>
      <c r="B623" s="447" t="s">
        <v>930</v>
      </c>
      <c r="C623" s="448">
        <v>907</v>
      </c>
      <c r="D623" s="449">
        <v>503</v>
      </c>
      <c r="E623" s="450">
        <v>6000209</v>
      </c>
      <c r="F623" s="451" t="s">
        <v>931</v>
      </c>
      <c r="G623" s="452">
        <v>5037.5861700000005</v>
      </c>
      <c r="H623" s="452">
        <v>0</v>
      </c>
      <c r="I623" s="453">
        <v>0</v>
      </c>
      <c r="J623" s="423"/>
      <c r="K623" s="423"/>
      <c r="L623" s="423"/>
      <c r="M623" s="423"/>
    </row>
    <row r="624" spans="1:13" ht="90">
      <c r="A624" s="446"/>
      <c r="B624" s="447" t="s">
        <v>508</v>
      </c>
      <c r="C624" s="448">
        <v>907</v>
      </c>
      <c r="D624" s="449">
        <v>503</v>
      </c>
      <c r="E624" s="450">
        <v>6000212</v>
      </c>
      <c r="F624" s="451">
        <v>0</v>
      </c>
      <c r="G624" s="452">
        <v>203877.86377999999</v>
      </c>
      <c r="H624" s="452">
        <v>0</v>
      </c>
      <c r="I624" s="453">
        <v>0</v>
      </c>
      <c r="J624" s="423"/>
      <c r="K624" s="423"/>
      <c r="L624" s="423"/>
      <c r="M624" s="423"/>
    </row>
    <row r="625" spans="1:13" ht="15">
      <c r="A625" s="446"/>
      <c r="B625" s="447" t="s">
        <v>930</v>
      </c>
      <c r="C625" s="448">
        <v>907</v>
      </c>
      <c r="D625" s="449">
        <v>503</v>
      </c>
      <c r="E625" s="450">
        <v>6000212</v>
      </c>
      <c r="F625" s="451" t="s">
        <v>931</v>
      </c>
      <c r="G625" s="452">
        <v>203877.86377999999</v>
      </c>
      <c r="H625" s="452">
        <v>0</v>
      </c>
      <c r="I625" s="453">
        <v>0</v>
      </c>
      <c r="J625" s="423"/>
      <c r="K625" s="423"/>
      <c r="L625" s="423"/>
      <c r="M625" s="423"/>
    </row>
    <row r="626" spans="1:13" ht="15">
      <c r="A626" s="446"/>
      <c r="B626" s="447" t="s">
        <v>509</v>
      </c>
      <c r="C626" s="448">
        <v>907</v>
      </c>
      <c r="D626" s="449">
        <v>503</v>
      </c>
      <c r="E626" s="450">
        <v>6000300</v>
      </c>
      <c r="F626" s="451">
        <v>0</v>
      </c>
      <c r="G626" s="452">
        <v>23421.34026</v>
      </c>
      <c r="H626" s="452">
        <v>0</v>
      </c>
      <c r="I626" s="453">
        <v>0</v>
      </c>
      <c r="J626" s="423"/>
      <c r="K626" s="423"/>
      <c r="L626" s="423"/>
      <c r="M626" s="423"/>
    </row>
    <row r="627" spans="1:13" ht="30">
      <c r="A627" s="446"/>
      <c r="B627" s="447" t="s">
        <v>232</v>
      </c>
      <c r="C627" s="448">
        <v>907</v>
      </c>
      <c r="D627" s="449">
        <v>503</v>
      </c>
      <c r="E627" s="450">
        <v>6000300</v>
      </c>
      <c r="F627" s="451" t="s">
        <v>233</v>
      </c>
      <c r="G627" s="452">
        <v>23421.34026</v>
      </c>
      <c r="H627" s="452">
        <v>0</v>
      </c>
      <c r="I627" s="453">
        <v>0</v>
      </c>
      <c r="J627" s="423"/>
      <c r="K627" s="423"/>
      <c r="L627" s="423"/>
      <c r="M627" s="423"/>
    </row>
    <row r="628" spans="1:13" ht="15">
      <c r="A628" s="446"/>
      <c r="B628" s="447" t="s">
        <v>510</v>
      </c>
      <c r="C628" s="448">
        <v>907</v>
      </c>
      <c r="D628" s="449">
        <v>503</v>
      </c>
      <c r="E628" s="450">
        <v>6000400</v>
      </c>
      <c r="F628" s="451">
        <v>0</v>
      </c>
      <c r="G628" s="452">
        <v>7779.98837</v>
      </c>
      <c r="H628" s="452">
        <v>0</v>
      </c>
      <c r="I628" s="453">
        <v>0</v>
      </c>
      <c r="J628" s="423"/>
      <c r="K628" s="423"/>
      <c r="L628" s="423"/>
      <c r="M628" s="423"/>
    </row>
    <row r="629" spans="1:13" ht="30">
      <c r="A629" s="446"/>
      <c r="B629" s="447" t="s">
        <v>511</v>
      </c>
      <c r="C629" s="448">
        <v>907</v>
      </c>
      <c r="D629" s="449">
        <v>503</v>
      </c>
      <c r="E629" s="450">
        <v>6000401</v>
      </c>
      <c r="F629" s="451">
        <v>0</v>
      </c>
      <c r="G629" s="452">
        <v>7779.98837</v>
      </c>
      <c r="H629" s="452">
        <v>0</v>
      </c>
      <c r="I629" s="453">
        <v>0</v>
      </c>
      <c r="J629" s="423"/>
      <c r="K629" s="423"/>
      <c r="L629" s="423"/>
      <c r="M629" s="423"/>
    </row>
    <row r="630" spans="1:13" ht="15">
      <c r="A630" s="446"/>
      <c r="B630" s="447" t="s">
        <v>247</v>
      </c>
      <c r="C630" s="448">
        <v>907</v>
      </c>
      <c r="D630" s="449">
        <v>503</v>
      </c>
      <c r="E630" s="450">
        <v>6000401</v>
      </c>
      <c r="F630" s="451" t="s">
        <v>248</v>
      </c>
      <c r="G630" s="452">
        <v>7779.98837</v>
      </c>
      <c r="H630" s="452">
        <v>0</v>
      </c>
      <c r="I630" s="453">
        <v>0</v>
      </c>
      <c r="J630" s="423"/>
      <c r="K630" s="423"/>
      <c r="L630" s="423"/>
      <c r="M630" s="423"/>
    </row>
    <row r="631" spans="1:13" ht="30">
      <c r="A631" s="446"/>
      <c r="B631" s="447" t="s">
        <v>328</v>
      </c>
      <c r="C631" s="448">
        <v>907</v>
      </c>
      <c r="D631" s="449">
        <v>503</v>
      </c>
      <c r="E631" s="450">
        <v>6000500</v>
      </c>
      <c r="F631" s="451">
        <v>0</v>
      </c>
      <c r="G631" s="452">
        <v>88455.65019000001</v>
      </c>
      <c r="H631" s="452">
        <v>0</v>
      </c>
      <c r="I631" s="453">
        <v>0</v>
      </c>
      <c r="J631" s="423"/>
      <c r="K631" s="423"/>
      <c r="L631" s="423"/>
      <c r="M631" s="423"/>
    </row>
    <row r="632" spans="1:13" ht="30">
      <c r="A632" s="446"/>
      <c r="B632" s="447" t="s">
        <v>232</v>
      </c>
      <c r="C632" s="448">
        <v>907</v>
      </c>
      <c r="D632" s="449">
        <v>503</v>
      </c>
      <c r="E632" s="450">
        <v>6000500</v>
      </c>
      <c r="F632" s="451" t="s">
        <v>233</v>
      </c>
      <c r="G632" s="452">
        <v>88348.00679000001</v>
      </c>
      <c r="H632" s="452">
        <v>0</v>
      </c>
      <c r="I632" s="453">
        <v>0</v>
      </c>
      <c r="J632" s="423"/>
      <c r="K632" s="423"/>
      <c r="L632" s="423"/>
      <c r="M632" s="423"/>
    </row>
    <row r="633" spans="1:13" ht="105">
      <c r="A633" s="446"/>
      <c r="B633" s="447" t="s">
        <v>1335</v>
      </c>
      <c r="C633" s="448">
        <v>907</v>
      </c>
      <c r="D633" s="449">
        <v>503</v>
      </c>
      <c r="E633" s="450">
        <v>6000516</v>
      </c>
      <c r="F633" s="451">
        <v>0</v>
      </c>
      <c r="G633" s="452">
        <v>107.6434</v>
      </c>
      <c r="H633" s="452">
        <v>0</v>
      </c>
      <c r="I633" s="453">
        <v>0</v>
      </c>
      <c r="J633" s="423"/>
      <c r="K633" s="423"/>
      <c r="L633" s="423"/>
      <c r="M633" s="423"/>
    </row>
    <row r="634" spans="1:13" ht="15">
      <c r="A634" s="446"/>
      <c r="B634" s="447" t="s">
        <v>930</v>
      </c>
      <c r="C634" s="448">
        <v>907</v>
      </c>
      <c r="D634" s="449">
        <v>503</v>
      </c>
      <c r="E634" s="450">
        <v>6000516</v>
      </c>
      <c r="F634" s="451" t="s">
        <v>931</v>
      </c>
      <c r="G634" s="452">
        <v>107.6434</v>
      </c>
      <c r="H634" s="452">
        <v>0</v>
      </c>
      <c r="I634" s="453">
        <v>0</v>
      </c>
      <c r="J634" s="423"/>
      <c r="K634" s="423"/>
      <c r="L634" s="423"/>
      <c r="M634" s="423"/>
    </row>
    <row r="635" spans="1:13" ht="30">
      <c r="A635" s="446"/>
      <c r="B635" s="447" t="s">
        <v>268</v>
      </c>
      <c r="C635" s="448">
        <v>907</v>
      </c>
      <c r="D635" s="449">
        <v>503</v>
      </c>
      <c r="E635" s="450">
        <v>7950000</v>
      </c>
      <c r="F635" s="451">
        <v>0</v>
      </c>
      <c r="G635" s="452">
        <v>40254.08394000001</v>
      </c>
      <c r="H635" s="452">
        <v>0</v>
      </c>
      <c r="I635" s="453">
        <v>0</v>
      </c>
      <c r="J635" s="423"/>
      <c r="K635" s="423"/>
      <c r="L635" s="423"/>
      <c r="M635" s="423"/>
    </row>
    <row r="636" spans="1:13" ht="30">
      <c r="A636" s="446"/>
      <c r="B636" s="447" t="s">
        <v>268</v>
      </c>
      <c r="C636" s="448">
        <v>907</v>
      </c>
      <c r="D636" s="449">
        <v>503</v>
      </c>
      <c r="E636" s="450">
        <v>7950000</v>
      </c>
      <c r="F636" s="451">
        <v>0</v>
      </c>
      <c r="G636" s="452">
        <v>40254.08394000001</v>
      </c>
      <c r="H636" s="452">
        <v>0</v>
      </c>
      <c r="I636" s="453">
        <v>0</v>
      </c>
      <c r="J636" s="423"/>
      <c r="K636" s="423"/>
      <c r="L636" s="423"/>
      <c r="M636" s="423"/>
    </row>
    <row r="637" spans="1:13" ht="90">
      <c r="A637" s="446"/>
      <c r="B637" s="447" t="s">
        <v>274</v>
      </c>
      <c r="C637" s="448">
        <v>907</v>
      </c>
      <c r="D637" s="449">
        <v>503</v>
      </c>
      <c r="E637" s="450">
        <v>7950047</v>
      </c>
      <c r="F637" s="451">
        <v>0</v>
      </c>
      <c r="G637" s="452">
        <v>8789.587940000001</v>
      </c>
      <c r="H637" s="452">
        <v>0</v>
      </c>
      <c r="I637" s="453">
        <v>0</v>
      </c>
      <c r="J637" s="423"/>
      <c r="K637" s="423"/>
      <c r="L637" s="423"/>
      <c r="M637" s="423"/>
    </row>
    <row r="638" spans="1:13" ht="30">
      <c r="A638" s="446"/>
      <c r="B638" s="447" t="s">
        <v>232</v>
      </c>
      <c r="C638" s="448">
        <v>907</v>
      </c>
      <c r="D638" s="449">
        <v>503</v>
      </c>
      <c r="E638" s="450">
        <v>7950047</v>
      </c>
      <c r="F638" s="451" t="s">
        <v>233</v>
      </c>
      <c r="G638" s="452">
        <v>8789.587940000001</v>
      </c>
      <c r="H638" s="452">
        <v>0</v>
      </c>
      <c r="I638" s="453">
        <v>0</v>
      </c>
      <c r="J638" s="423"/>
      <c r="K638" s="423"/>
      <c r="L638" s="423"/>
      <c r="M638" s="423"/>
    </row>
    <row r="639" spans="1:13" ht="90">
      <c r="A639" s="446"/>
      <c r="B639" s="447" t="s">
        <v>275</v>
      </c>
      <c r="C639" s="448">
        <v>907</v>
      </c>
      <c r="D639" s="449">
        <v>503</v>
      </c>
      <c r="E639" s="450">
        <v>7950054</v>
      </c>
      <c r="F639" s="451">
        <v>0</v>
      </c>
      <c r="G639" s="452">
        <v>31464.496000000003</v>
      </c>
      <c r="H639" s="452">
        <v>0</v>
      </c>
      <c r="I639" s="453">
        <v>0</v>
      </c>
      <c r="J639" s="423"/>
      <c r="K639" s="423"/>
      <c r="L639" s="423"/>
      <c r="M639" s="423"/>
    </row>
    <row r="640" spans="1:13" ht="30">
      <c r="A640" s="446"/>
      <c r="B640" s="447" t="s">
        <v>232</v>
      </c>
      <c r="C640" s="448">
        <v>907</v>
      </c>
      <c r="D640" s="449">
        <v>503</v>
      </c>
      <c r="E640" s="450">
        <v>7950054</v>
      </c>
      <c r="F640" s="451" t="s">
        <v>233</v>
      </c>
      <c r="G640" s="452">
        <v>31464.496000000003</v>
      </c>
      <c r="H640" s="452">
        <v>0</v>
      </c>
      <c r="I640" s="453">
        <v>0</v>
      </c>
      <c r="J640" s="423"/>
      <c r="K640" s="423"/>
      <c r="L640" s="423"/>
      <c r="M640" s="423"/>
    </row>
    <row r="641" spans="1:13" ht="43.5">
      <c r="A641" s="454">
        <v>9</v>
      </c>
      <c r="B641" s="455" t="s">
        <v>221</v>
      </c>
      <c r="C641" s="456">
        <v>908</v>
      </c>
      <c r="D641" s="457">
        <v>0</v>
      </c>
      <c r="E641" s="458">
        <v>0</v>
      </c>
      <c r="F641" s="459">
        <v>0</v>
      </c>
      <c r="G641" s="460">
        <v>1170670.97815</v>
      </c>
      <c r="H641" s="460">
        <v>46896.488</v>
      </c>
      <c r="I641" s="461">
        <v>0.6</v>
      </c>
      <c r="J641" s="423"/>
      <c r="K641" s="423"/>
      <c r="L641" s="423"/>
      <c r="M641" s="423"/>
    </row>
    <row r="642" spans="1:13" ht="60">
      <c r="A642" s="446"/>
      <c r="B642" s="447" t="s">
        <v>1060</v>
      </c>
      <c r="C642" s="448">
        <v>908</v>
      </c>
      <c r="D642" s="449">
        <v>104</v>
      </c>
      <c r="E642" s="450">
        <v>0</v>
      </c>
      <c r="F642" s="451">
        <v>0</v>
      </c>
      <c r="G642" s="452">
        <v>36023.4486</v>
      </c>
      <c r="H642" s="452">
        <v>25657</v>
      </c>
      <c r="I642" s="453">
        <v>0</v>
      </c>
      <c r="J642" s="423"/>
      <c r="K642" s="423"/>
      <c r="L642" s="423"/>
      <c r="M642" s="423"/>
    </row>
    <row r="643" spans="1:13" ht="30">
      <c r="A643" s="446"/>
      <c r="B643" s="447" t="s">
        <v>229</v>
      </c>
      <c r="C643" s="448">
        <v>908</v>
      </c>
      <c r="D643" s="449">
        <v>104</v>
      </c>
      <c r="E643" s="450">
        <v>20000</v>
      </c>
      <c r="F643" s="451">
        <v>0</v>
      </c>
      <c r="G643" s="452">
        <v>36023.4486</v>
      </c>
      <c r="H643" s="452">
        <v>25657</v>
      </c>
      <c r="I643" s="453">
        <v>0</v>
      </c>
      <c r="J643" s="423"/>
      <c r="K643" s="423"/>
      <c r="L643" s="423"/>
      <c r="M643" s="423"/>
    </row>
    <row r="644" spans="1:13" ht="15">
      <c r="A644" s="446"/>
      <c r="B644" s="447" t="s">
        <v>230</v>
      </c>
      <c r="C644" s="448">
        <v>908</v>
      </c>
      <c r="D644" s="449">
        <v>104</v>
      </c>
      <c r="E644" s="450">
        <v>20400</v>
      </c>
      <c r="F644" s="451">
        <v>0</v>
      </c>
      <c r="G644" s="452">
        <v>36023.4486</v>
      </c>
      <c r="H644" s="452">
        <v>25657</v>
      </c>
      <c r="I644" s="453">
        <v>0</v>
      </c>
      <c r="J644" s="423"/>
      <c r="K644" s="423"/>
      <c r="L644" s="423"/>
      <c r="M644" s="423"/>
    </row>
    <row r="645" spans="1:13" ht="30">
      <c r="A645" s="446"/>
      <c r="B645" s="447" t="s">
        <v>232</v>
      </c>
      <c r="C645" s="448">
        <v>908</v>
      </c>
      <c r="D645" s="449">
        <v>104</v>
      </c>
      <c r="E645" s="450">
        <v>20400</v>
      </c>
      <c r="F645" s="451" t="s">
        <v>233</v>
      </c>
      <c r="G645" s="452">
        <v>36023.4486</v>
      </c>
      <c r="H645" s="452">
        <v>25657</v>
      </c>
      <c r="I645" s="453">
        <v>0</v>
      </c>
      <c r="J645" s="423"/>
      <c r="K645" s="423"/>
      <c r="L645" s="423"/>
      <c r="M645" s="423"/>
    </row>
    <row r="646" spans="1:13" ht="15">
      <c r="A646" s="446"/>
      <c r="B646" s="447" t="s">
        <v>1063</v>
      </c>
      <c r="C646" s="448">
        <v>908</v>
      </c>
      <c r="D646" s="449">
        <v>113</v>
      </c>
      <c r="E646" s="450">
        <v>0</v>
      </c>
      <c r="F646" s="451">
        <v>0</v>
      </c>
      <c r="G646" s="452">
        <v>40956.47686000001</v>
      </c>
      <c r="H646" s="452">
        <v>21239.488</v>
      </c>
      <c r="I646" s="453">
        <v>0.6</v>
      </c>
      <c r="J646" s="423"/>
      <c r="K646" s="423"/>
      <c r="L646" s="423"/>
      <c r="M646" s="423"/>
    </row>
    <row r="647" spans="1:13" ht="45">
      <c r="A647" s="446"/>
      <c r="B647" s="447" t="s">
        <v>256</v>
      </c>
      <c r="C647" s="448">
        <v>908</v>
      </c>
      <c r="D647" s="449">
        <v>113</v>
      </c>
      <c r="E647" s="450">
        <v>920000</v>
      </c>
      <c r="F647" s="451">
        <v>0</v>
      </c>
      <c r="G647" s="452">
        <v>1000</v>
      </c>
      <c r="H647" s="452">
        <v>0</v>
      </c>
      <c r="I647" s="453">
        <v>0</v>
      </c>
      <c r="J647" s="423"/>
      <c r="K647" s="423"/>
      <c r="L647" s="423"/>
      <c r="M647" s="423"/>
    </row>
    <row r="648" spans="1:13" ht="15">
      <c r="A648" s="446"/>
      <c r="B648" s="447" t="s">
        <v>257</v>
      </c>
      <c r="C648" s="448">
        <v>908</v>
      </c>
      <c r="D648" s="449">
        <v>113</v>
      </c>
      <c r="E648" s="450">
        <v>920300</v>
      </c>
      <c r="F648" s="451">
        <v>0</v>
      </c>
      <c r="G648" s="452">
        <v>1000</v>
      </c>
      <c r="H648" s="452">
        <v>0</v>
      </c>
      <c r="I648" s="453">
        <v>0</v>
      </c>
      <c r="J648" s="423"/>
      <c r="K648" s="423"/>
      <c r="L648" s="423"/>
      <c r="M648" s="423"/>
    </row>
    <row r="649" spans="1:13" ht="15">
      <c r="A649" s="446"/>
      <c r="B649" s="447" t="s">
        <v>512</v>
      </c>
      <c r="C649" s="448">
        <v>908</v>
      </c>
      <c r="D649" s="449">
        <v>113</v>
      </c>
      <c r="E649" s="450">
        <v>920320</v>
      </c>
      <c r="F649" s="451">
        <v>0</v>
      </c>
      <c r="G649" s="452">
        <v>1000</v>
      </c>
      <c r="H649" s="452">
        <v>0</v>
      </c>
      <c r="I649" s="453">
        <v>0</v>
      </c>
      <c r="J649" s="423"/>
      <c r="K649" s="423"/>
      <c r="L649" s="423"/>
      <c r="M649" s="423"/>
    </row>
    <row r="650" spans="1:13" ht="30">
      <c r="A650" s="446"/>
      <c r="B650" s="447" t="s">
        <v>232</v>
      </c>
      <c r="C650" s="448">
        <v>908</v>
      </c>
      <c r="D650" s="449">
        <v>113</v>
      </c>
      <c r="E650" s="450">
        <v>920320</v>
      </c>
      <c r="F650" s="451" t="s">
        <v>233</v>
      </c>
      <c r="G650" s="452">
        <v>1000</v>
      </c>
      <c r="H650" s="452">
        <v>0</v>
      </c>
      <c r="I650" s="453">
        <v>0</v>
      </c>
      <c r="J650" s="423"/>
      <c r="K650" s="423"/>
      <c r="L650" s="423"/>
      <c r="M650" s="423"/>
    </row>
    <row r="651" spans="1:13" ht="30">
      <c r="A651" s="446"/>
      <c r="B651" s="447" t="s">
        <v>222</v>
      </c>
      <c r="C651" s="448">
        <v>908</v>
      </c>
      <c r="D651" s="449">
        <v>113</v>
      </c>
      <c r="E651" s="450">
        <v>930000</v>
      </c>
      <c r="F651" s="451">
        <v>0</v>
      </c>
      <c r="G651" s="452">
        <v>34456.47686000001</v>
      </c>
      <c r="H651" s="452">
        <v>21239.488</v>
      </c>
      <c r="I651" s="453">
        <v>0.6</v>
      </c>
      <c r="J651" s="423"/>
      <c r="K651" s="423"/>
      <c r="L651" s="423"/>
      <c r="M651" s="423"/>
    </row>
    <row r="652" spans="1:13" ht="30">
      <c r="A652" s="446"/>
      <c r="B652" s="447" t="s">
        <v>193</v>
      </c>
      <c r="C652" s="448">
        <v>908</v>
      </c>
      <c r="D652" s="449">
        <v>113</v>
      </c>
      <c r="E652" s="450">
        <v>939900</v>
      </c>
      <c r="F652" s="451">
        <v>0</v>
      </c>
      <c r="G652" s="452">
        <v>34456.47686000001</v>
      </c>
      <c r="H652" s="452">
        <v>21239.488</v>
      </c>
      <c r="I652" s="453">
        <v>0.6</v>
      </c>
      <c r="J652" s="423"/>
      <c r="K652" s="423"/>
      <c r="L652" s="423"/>
      <c r="M652" s="423"/>
    </row>
    <row r="653" spans="1:13" ht="30">
      <c r="A653" s="446"/>
      <c r="B653" s="447" t="s">
        <v>223</v>
      </c>
      <c r="C653" s="448">
        <v>908</v>
      </c>
      <c r="D653" s="449">
        <v>113</v>
      </c>
      <c r="E653" s="450">
        <v>939902</v>
      </c>
      <c r="F653" s="451">
        <v>0</v>
      </c>
      <c r="G653" s="452">
        <v>34456.47686000001</v>
      </c>
      <c r="H653" s="452">
        <v>21239.488</v>
      </c>
      <c r="I653" s="453">
        <v>0.6</v>
      </c>
      <c r="J653" s="423"/>
      <c r="K653" s="423"/>
      <c r="L653" s="423"/>
      <c r="M653" s="423"/>
    </row>
    <row r="654" spans="1:13" ht="30">
      <c r="A654" s="446"/>
      <c r="B654" s="447" t="s">
        <v>194</v>
      </c>
      <c r="C654" s="448">
        <v>908</v>
      </c>
      <c r="D654" s="449">
        <v>113</v>
      </c>
      <c r="E654" s="450">
        <v>939902</v>
      </c>
      <c r="F654" s="451" t="s">
        <v>195</v>
      </c>
      <c r="G654" s="452">
        <v>34456.47686000001</v>
      </c>
      <c r="H654" s="452">
        <v>21239.488</v>
      </c>
      <c r="I654" s="453">
        <v>0.6</v>
      </c>
      <c r="J654" s="423"/>
      <c r="K654" s="423"/>
      <c r="L654" s="423"/>
      <c r="M654" s="423"/>
    </row>
    <row r="655" spans="1:13" ht="30">
      <c r="A655" s="446"/>
      <c r="B655" s="447" t="s">
        <v>513</v>
      </c>
      <c r="C655" s="448">
        <v>908</v>
      </c>
      <c r="D655" s="449">
        <v>113</v>
      </c>
      <c r="E655" s="450">
        <v>3400000</v>
      </c>
      <c r="F655" s="451">
        <v>0</v>
      </c>
      <c r="G655" s="452">
        <v>5500</v>
      </c>
      <c r="H655" s="452">
        <v>0</v>
      </c>
      <c r="I655" s="453">
        <v>0</v>
      </c>
      <c r="J655" s="423"/>
      <c r="K655" s="423"/>
      <c r="L655" s="423"/>
      <c r="M655" s="423"/>
    </row>
    <row r="656" spans="1:13" ht="30">
      <c r="A656" s="446"/>
      <c r="B656" s="447" t="s">
        <v>513</v>
      </c>
      <c r="C656" s="448">
        <v>908</v>
      </c>
      <c r="D656" s="449">
        <v>113</v>
      </c>
      <c r="E656" s="450">
        <v>3400300</v>
      </c>
      <c r="F656" s="451">
        <v>0</v>
      </c>
      <c r="G656" s="452">
        <v>5500</v>
      </c>
      <c r="H656" s="452">
        <v>0</v>
      </c>
      <c r="I656" s="453">
        <v>0</v>
      </c>
      <c r="J656" s="423"/>
      <c r="K656" s="423"/>
      <c r="L656" s="423"/>
      <c r="M656" s="423"/>
    </row>
    <row r="657" spans="1:13" ht="30">
      <c r="A657" s="446"/>
      <c r="B657" s="447" t="s">
        <v>232</v>
      </c>
      <c r="C657" s="448">
        <v>908</v>
      </c>
      <c r="D657" s="449">
        <v>113</v>
      </c>
      <c r="E657" s="450">
        <v>3400300</v>
      </c>
      <c r="F657" s="451" t="s">
        <v>233</v>
      </c>
      <c r="G657" s="452">
        <v>5500</v>
      </c>
      <c r="H657" s="452">
        <v>0</v>
      </c>
      <c r="I657" s="453">
        <v>0</v>
      </c>
      <c r="J657" s="423"/>
      <c r="K657" s="423"/>
      <c r="L657" s="423"/>
      <c r="M657" s="423"/>
    </row>
    <row r="658" spans="1:13" ht="15">
      <c r="A658" s="446"/>
      <c r="B658" s="447" t="s">
        <v>1072</v>
      </c>
      <c r="C658" s="448">
        <v>908</v>
      </c>
      <c r="D658" s="449">
        <v>501</v>
      </c>
      <c r="E658" s="450">
        <v>0</v>
      </c>
      <c r="F658" s="451">
        <v>0</v>
      </c>
      <c r="G658" s="452">
        <v>71935.12116</v>
      </c>
      <c r="H658" s="452">
        <v>0</v>
      </c>
      <c r="I658" s="453">
        <v>0</v>
      </c>
      <c r="J658" s="423"/>
      <c r="K658" s="423"/>
      <c r="L658" s="423"/>
      <c r="M658" s="423"/>
    </row>
    <row r="659" spans="1:13" ht="15">
      <c r="A659" s="446"/>
      <c r="B659" s="447" t="s">
        <v>942</v>
      </c>
      <c r="C659" s="448">
        <v>908</v>
      </c>
      <c r="D659" s="449">
        <v>501</v>
      </c>
      <c r="E659" s="450">
        <v>1000000</v>
      </c>
      <c r="F659" s="451">
        <v>0</v>
      </c>
      <c r="G659" s="452">
        <v>17441.35316</v>
      </c>
      <c r="H659" s="452">
        <v>0</v>
      </c>
      <c r="I659" s="453">
        <v>0</v>
      </c>
      <c r="J659" s="423"/>
      <c r="K659" s="423"/>
      <c r="L659" s="423"/>
      <c r="M659" s="423"/>
    </row>
    <row r="660" spans="1:13" ht="60">
      <c r="A660" s="446"/>
      <c r="B660" s="447" t="s">
        <v>943</v>
      </c>
      <c r="C660" s="448">
        <v>908</v>
      </c>
      <c r="D660" s="449">
        <v>501</v>
      </c>
      <c r="E660" s="450">
        <v>1008200</v>
      </c>
      <c r="F660" s="451">
        <v>0</v>
      </c>
      <c r="G660" s="452">
        <v>17441.35316</v>
      </c>
      <c r="H660" s="452">
        <v>0</v>
      </c>
      <c r="I660" s="453">
        <v>0</v>
      </c>
      <c r="J660" s="423"/>
      <c r="K660" s="423"/>
      <c r="L660" s="423"/>
      <c r="M660" s="423"/>
    </row>
    <row r="661" spans="1:13" ht="105">
      <c r="A661" s="446"/>
      <c r="B661" s="447" t="s">
        <v>1336</v>
      </c>
      <c r="C661" s="448">
        <v>908</v>
      </c>
      <c r="D661" s="449">
        <v>501</v>
      </c>
      <c r="E661" s="450">
        <v>1008202</v>
      </c>
      <c r="F661" s="451">
        <v>0</v>
      </c>
      <c r="G661" s="452">
        <v>4000.00016</v>
      </c>
      <c r="H661" s="452">
        <v>0</v>
      </c>
      <c r="I661" s="453">
        <v>0</v>
      </c>
      <c r="J661" s="423"/>
      <c r="K661" s="423"/>
      <c r="L661" s="423"/>
      <c r="M661" s="423"/>
    </row>
    <row r="662" spans="1:13" ht="15">
      <c r="A662" s="446"/>
      <c r="B662" s="447" t="s">
        <v>944</v>
      </c>
      <c r="C662" s="448">
        <v>908</v>
      </c>
      <c r="D662" s="449">
        <v>501</v>
      </c>
      <c r="E662" s="450">
        <v>1008202</v>
      </c>
      <c r="F662" s="451" t="s">
        <v>945</v>
      </c>
      <c r="G662" s="452">
        <v>4000.00016</v>
      </c>
      <c r="H662" s="452">
        <v>0</v>
      </c>
      <c r="I662" s="453">
        <v>0</v>
      </c>
      <c r="J662" s="423"/>
      <c r="K662" s="423"/>
      <c r="L662" s="423"/>
      <c r="M662" s="423"/>
    </row>
    <row r="663" spans="1:13" ht="105">
      <c r="A663" s="446"/>
      <c r="B663" s="447" t="s">
        <v>1337</v>
      </c>
      <c r="C663" s="448">
        <v>908</v>
      </c>
      <c r="D663" s="449">
        <v>501</v>
      </c>
      <c r="E663" s="450">
        <v>1008203</v>
      </c>
      <c r="F663" s="451">
        <v>0</v>
      </c>
      <c r="G663" s="452">
        <v>8067.296</v>
      </c>
      <c r="H663" s="452">
        <v>0</v>
      </c>
      <c r="I663" s="453">
        <v>0</v>
      </c>
      <c r="J663" s="423"/>
      <c r="K663" s="423"/>
      <c r="L663" s="423"/>
      <c r="M663" s="423"/>
    </row>
    <row r="664" spans="1:13" ht="15">
      <c r="A664" s="446"/>
      <c r="B664" s="447" t="s">
        <v>944</v>
      </c>
      <c r="C664" s="448">
        <v>908</v>
      </c>
      <c r="D664" s="449">
        <v>501</v>
      </c>
      <c r="E664" s="450">
        <v>1008203</v>
      </c>
      <c r="F664" s="451" t="s">
        <v>945</v>
      </c>
      <c r="G664" s="452">
        <v>8067.296</v>
      </c>
      <c r="H664" s="452">
        <v>0</v>
      </c>
      <c r="I664" s="453">
        <v>0</v>
      </c>
      <c r="J664" s="423"/>
      <c r="K664" s="423"/>
      <c r="L664" s="423"/>
      <c r="M664" s="423"/>
    </row>
    <row r="665" spans="1:13" ht="105">
      <c r="A665" s="446"/>
      <c r="B665" s="447" t="s">
        <v>1337</v>
      </c>
      <c r="C665" s="448">
        <v>908</v>
      </c>
      <c r="D665" s="449">
        <v>501</v>
      </c>
      <c r="E665" s="450">
        <v>1008204</v>
      </c>
      <c r="F665" s="451">
        <v>0</v>
      </c>
      <c r="G665" s="452">
        <v>5374.057</v>
      </c>
      <c r="H665" s="452">
        <v>0</v>
      </c>
      <c r="I665" s="453">
        <v>0</v>
      </c>
      <c r="J665" s="423"/>
      <c r="K665" s="423"/>
      <c r="L665" s="423"/>
      <c r="M665" s="423"/>
    </row>
    <row r="666" spans="1:13" ht="15">
      <c r="A666" s="446"/>
      <c r="B666" s="447" t="s">
        <v>944</v>
      </c>
      <c r="C666" s="448">
        <v>908</v>
      </c>
      <c r="D666" s="449">
        <v>501</v>
      </c>
      <c r="E666" s="450">
        <v>1008204</v>
      </c>
      <c r="F666" s="451" t="s">
        <v>945</v>
      </c>
      <c r="G666" s="452">
        <v>5374.057</v>
      </c>
      <c r="H666" s="452">
        <v>0</v>
      </c>
      <c r="I666" s="453">
        <v>0</v>
      </c>
      <c r="J666" s="423"/>
      <c r="K666" s="423"/>
      <c r="L666" s="423"/>
      <c r="M666" s="423"/>
    </row>
    <row r="667" spans="1:13" ht="30">
      <c r="A667" s="446"/>
      <c r="B667" s="447" t="s">
        <v>236</v>
      </c>
      <c r="C667" s="448">
        <v>908</v>
      </c>
      <c r="D667" s="449">
        <v>501</v>
      </c>
      <c r="E667" s="450">
        <v>5220000</v>
      </c>
      <c r="F667" s="451">
        <v>0</v>
      </c>
      <c r="G667" s="452">
        <v>5958.62</v>
      </c>
      <c r="H667" s="452">
        <v>0</v>
      </c>
      <c r="I667" s="453">
        <v>0</v>
      </c>
      <c r="J667" s="423"/>
      <c r="K667" s="423"/>
      <c r="L667" s="423"/>
      <c r="M667" s="423"/>
    </row>
    <row r="668" spans="1:13" ht="60">
      <c r="A668" s="446"/>
      <c r="B668" s="447" t="s">
        <v>941</v>
      </c>
      <c r="C668" s="448">
        <v>908</v>
      </c>
      <c r="D668" s="449">
        <v>501</v>
      </c>
      <c r="E668" s="450">
        <v>5223600</v>
      </c>
      <c r="F668" s="451">
        <v>0</v>
      </c>
      <c r="G668" s="452">
        <v>5958.62</v>
      </c>
      <c r="H668" s="452">
        <v>0</v>
      </c>
      <c r="I668" s="453">
        <v>0</v>
      </c>
      <c r="J668" s="423"/>
      <c r="K668" s="423"/>
      <c r="L668" s="423"/>
      <c r="M668" s="423"/>
    </row>
    <row r="669" spans="1:13" ht="75">
      <c r="A669" s="446"/>
      <c r="B669" s="447" t="s">
        <v>946</v>
      </c>
      <c r="C669" s="448">
        <v>908</v>
      </c>
      <c r="D669" s="449">
        <v>501</v>
      </c>
      <c r="E669" s="450">
        <v>5223600</v>
      </c>
      <c r="F669" s="451" t="s">
        <v>947</v>
      </c>
      <c r="G669" s="452">
        <v>5958.62</v>
      </c>
      <c r="H669" s="452">
        <v>0</v>
      </c>
      <c r="I669" s="453">
        <v>0</v>
      </c>
      <c r="J669" s="423"/>
      <c r="K669" s="423"/>
      <c r="L669" s="423"/>
      <c r="M669" s="423"/>
    </row>
    <row r="670" spans="1:13" ht="30">
      <c r="A670" s="446"/>
      <c r="B670" s="447" t="s">
        <v>268</v>
      </c>
      <c r="C670" s="448">
        <v>908</v>
      </c>
      <c r="D670" s="449">
        <v>501</v>
      </c>
      <c r="E670" s="450">
        <v>7950000</v>
      </c>
      <c r="F670" s="451">
        <v>0</v>
      </c>
      <c r="G670" s="452">
        <v>48535.148</v>
      </c>
      <c r="H670" s="452">
        <v>0</v>
      </c>
      <c r="I670" s="453">
        <v>0</v>
      </c>
      <c r="J670" s="423"/>
      <c r="K670" s="423"/>
      <c r="L670" s="423"/>
      <c r="M670" s="423"/>
    </row>
    <row r="671" spans="1:13" ht="30">
      <c r="A671" s="446"/>
      <c r="B671" s="447" t="s">
        <v>268</v>
      </c>
      <c r="C671" s="448">
        <v>908</v>
      </c>
      <c r="D671" s="449">
        <v>501</v>
      </c>
      <c r="E671" s="450">
        <v>7950000</v>
      </c>
      <c r="F671" s="451">
        <v>0</v>
      </c>
      <c r="G671" s="452">
        <v>48535.148</v>
      </c>
      <c r="H671" s="452">
        <v>0</v>
      </c>
      <c r="I671" s="453">
        <v>0</v>
      </c>
      <c r="J671" s="423"/>
      <c r="K671" s="423"/>
      <c r="L671" s="423"/>
      <c r="M671" s="423"/>
    </row>
    <row r="672" spans="1:13" ht="105">
      <c r="A672" s="446"/>
      <c r="B672" s="447" t="s">
        <v>1338</v>
      </c>
      <c r="C672" s="448">
        <v>908</v>
      </c>
      <c r="D672" s="449">
        <v>501</v>
      </c>
      <c r="E672" s="450">
        <v>7950042</v>
      </c>
      <c r="F672" s="451">
        <v>0</v>
      </c>
      <c r="G672" s="452">
        <v>48305.82</v>
      </c>
      <c r="H672" s="452">
        <v>0</v>
      </c>
      <c r="I672" s="453">
        <v>0</v>
      </c>
      <c r="J672" s="423"/>
      <c r="K672" s="423"/>
      <c r="L672" s="423"/>
      <c r="M672" s="423"/>
    </row>
    <row r="673" spans="1:13" ht="30">
      <c r="A673" s="446"/>
      <c r="B673" s="447" t="s">
        <v>232</v>
      </c>
      <c r="C673" s="448">
        <v>908</v>
      </c>
      <c r="D673" s="449">
        <v>501</v>
      </c>
      <c r="E673" s="450">
        <v>7950042</v>
      </c>
      <c r="F673" s="451" t="s">
        <v>233</v>
      </c>
      <c r="G673" s="452">
        <v>48305.82</v>
      </c>
      <c r="H673" s="452">
        <v>0</v>
      </c>
      <c r="I673" s="453">
        <v>0</v>
      </c>
      <c r="J673" s="423"/>
      <c r="K673" s="423"/>
      <c r="L673" s="423"/>
      <c r="M673" s="423"/>
    </row>
    <row r="674" spans="1:13" ht="90">
      <c r="A674" s="446"/>
      <c r="B674" s="447" t="s">
        <v>275</v>
      </c>
      <c r="C674" s="448">
        <v>908</v>
      </c>
      <c r="D674" s="449">
        <v>501</v>
      </c>
      <c r="E674" s="450">
        <v>7950054</v>
      </c>
      <c r="F674" s="451">
        <v>0</v>
      </c>
      <c r="G674" s="452">
        <v>229.328</v>
      </c>
      <c r="H674" s="452">
        <v>0</v>
      </c>
      <c r="I674" s="453">
        <v>0</v>
      </c>
      <c r="J674" s="423"/>
      <c r="K674" s="423"/>
      <c r="L674" s="423"/>
      <c r="M674" s="423"/>
    </row>
    <row r="675" spans="1:13" ht="30">
      <c r="A675" s="446"/>
      <c r="B675" s="447" t="s">
        <v>232</v>
      </c>
      <c r="C675" s="448">
        <v>908</v>
      </c>
      <c r="D675" s="449">
        <v>501</v>
      </c>
      <c r="E675" s="450">
        <v>7950054</v>
      </c>
      <c r="F675" s="451" t="s">
        <v>233</v>
      </c>
      <c r="G675" s="452">
        <v>229.328</v>
      </c>
      <c r="H675" s="452">
        <v>0</v>
      </c>
      <c r="I675" s="453">
        <v>0</v>
      </c>
      <c r="J675" s="423"/>
      <c r="K675" s="423"/>
      <c r="L675" s="423"/>
      <c r="M675" s="423"/>
    </row>
    <row r="676" spans="1:13" ht="15">
      <c r="A676" s="446"/>
      <c r="B676" s="447" t="s">
        <v>1073</v>
      </c>
      <c r="C676" s="448">
        <v>908</v>
      </c>
      <c r="D676" s="449">
        <v>502</v>
      </c>
      <c r="E676" s="450">
        <v>0</v>
      </c>
      <c r="F676" s="451">
        <v>0</v>
      </c>
      <c r="G676" s="452">
        <v>43435</v>
      </c>
      <c r="H676" s="452">
        <v>0</v>
      </c>
      <c r="I676" s="453">
        <v>0</v>
      </c>
      <c r="J676" s="423"/>
      <c r="K676" s="423"/>
      <c r="L676" s="423"/>
      <c r="M676" s="423"/>
    </row>
    <row r="677" spans="1:13" ht="45">
      <c r="A677" s="446"/>
      <c r="B677" s="447" t="s">
        <v>948</v>
      </c>
      <c r="C677" s="448">
        <v>908</v>
      </c>
      <c r="D677" s="449">
        <v>502</v>
      </c>
      <c r="E677" s="450">
        <v>1020000</v>
      </c>
      <c r="F677" s="451">
        <v>0</v>
      </c>
      <c r="G677" s="452">
        <v>4500</v>
      </c>
      <c r="H677" s="452">
        <v>0</v>
      </c>
      <c r="I677" s="453">
        <v>0</v>
      </c>
      <c r="J677" s="423"/>
      <c r="K677" s="423"/>
      <c r="L677" s="423"/>
      <c r="M677" s="423"/>
    </row>
    <row r="678" spans="1:13" ht="90">
      <c r="A678" s="446"/>
      <c r="B678" s="447" t="s">
        <v>949</v>
      </c>
      <c r="C678" s="448">
        <v>908</v>
      </c>
      <c r="D678" s="449">
        <v>502</v>
      </c>
      <c r="E678" s="450">
        <v>1020100</v>
      </c>
      <c r="F678" s="451">
        <v>0</v>
      </c>
      <c r="G678" s="452">
        <v>4500</v>
      </c>
      <c r="H678" s="452">
        <v>0</v>
      </c>
      <c r="I678" s="453">
        <v>0</v>
      </c>
      <c r="J678" s="423"/>
      <c r="K678" s="423"/>
      <c r="L678" s="423"/>
      <c r="M678" s="423"/>
    </row>
    <row r="679" spans="1:13" ht="45">
      <c r="A679" s="446"/>
      <c r="B679" s="447" t="s">
        <v>950</v>
      </c>
      <c r="C679" s="448">
        <v>908</v>
      </c>
      <c r="D679" s="449">
        <v>502</v>
      </c>
      <c r="E679" s="450">
        <v>1020102</v>
      </c>
      <c r="F679" s="451">
        <v>0</v>
      </c>
      <c r="G679" s="452">
        <v>4500</v>
      </c>
      <c r="H679" s="452">
        <v>0</v>
      </c>
      <c r="I679" s="453">
        <v>0</v>
      </c>
      <c r="J679" s="423"/>
      <c r="K679" s="423"/>
      <c r="L679" s="423"/>
      <c r="M679" s="423"/>
    </row>
    <row r="680" spans="1:13" ht="15">
      <c r="A680" s="446"/>
      <c r="B680" s="447" t="s">
        <v>944</v>
      </c>
      <c r="C680" s="448">
        <v>908</v>
      </c>
      <c r="D680" s="449">
        <v>502</v>
      </c>
      <c r="E680" s="450">
        <v>1020102</v>
      </c>
      <c r="F680" s="451" t="s">
        <v>945</v>
      </c>
      <c r="G680" s="452">
        <v>4500</v>
      </c>
      <c r="H680" s="452">
        <v>0</v>
      </c>
      <c r="I680" s="453">
        <v>0</v>
      </c>
      <c r="J680" s="423"/>
      <c r="K680" s="423"/>
      <c r="L680" s="423"/>
      <c r="M680" s="423"/>
    </row>
    <row r="681" spans="1:13" ht="30">
      <c r="A681" s="446"/>
      <c r="B681" s="447" t="s">
        <v>268</v>
      </c>
      <c r="C681" s="448">
        <v>908</v>
      </c>
      <c r="D681" s="449">
        <v>502</v>
      </c>
      <c r="E681" s="450">
        <v>7950000</v>
      </c>
      <c r="F681" s="451">
        <v>0</v>
      </c>
      <c r="G681" s="452">
        <v>38935</v>
      </c>
      <c r="H681" s="452">
        <v>0</v>
      </c>
      <c r="I681" s="453">
        <v>0</v>
      </c>
      <c r="J681" s="423"/>
      <c r="K681" s="423"/>
      <c r="L681" s="423"/>
      <c r="M681" s="423"/>
    </row>
    <row r="682" spans="1:13" ht="30">
      <c r="A682" s="446"/>
      <c r="B682" s="447" t="s">
        <v>268</v>
      </c>
      <c r="C682" s="448">
        <v>908</v>
      </c>
      <c r="D682" s="449">
        <v>502</v>
      </c>
      <c r="E682" s="450">
        <v>7950000</v>
      </c>
      <c r="F682" s="451">
        <v>0</v>
      </c>
      <c r="G682" s="452">
        <v>38935</v>
      </c>
      <c r="H682" s="452">
        <v>0</v>
      </c>
      <c r="I682" s="453">
        <v>0</v>
      </c>
      <c r="J682" s="423"/>
      <c r="K682" s="423"/>
      <c r="L682" s="423"/>
      <c r="M682" s="423"/>
    </row>
    <row r="683" spans="1:13" ht="105">
      <c r="A683" s="446"/>
      <c r="B683" s="447" t="s">
        <v>1332</v>
      </c>
      <c r="C683" s="448">
        <v>908</v>
      </c>
      <c r="D683" s="449">
        <v>502</v>
      </c>
      <c r="E683" s="450">
        <v>7950020</v>
      </c>
      <c r="F683" s="451">
        <v>0</v>
      </c>
      <c r="G683" s="452">
        <v>38935</v>
      </c>
      <c r="H683" s="452">
        <v>0</v>
      </c>
      <c r="I683" s="453">
        <v>0</v>
      </c>
      <c r="J683" s="423"/>
      <c r="K683" s="423"/>
      <c r="L683" s="423"/>
      <c r="M683" s="423"/>
    </row>
    <row r="684" spans="1:13" ht="30">
      <c r="A684" s="446"/>
      <c r="B684" s="447" t="s">
        <v>232</v>
      </c>
      <c r="C684" s="448">
        <v>908</v>
      </c>
      <c r="D684" s="449">
        <v>502</v>
      </c>
      <c r="E684" s="450">
        <v>7950020</v>
      </c>
      <c r="F684" s="451" t="s">
        <v>233</v>
      </c>
      <c r="G684" s="452">
        <v>38935</v>
      </c>
      <c r="H684" s="452">
        <v>0</v>
      </c>
      <c r="I684" s="453">
        <v>0</v>
      </c>
      <c r="J684" s="423"/>
      <c r="K684" s="423"/>
      <c r="L684" s="423"/>
      <c r="M684" s="423"/>
    </row>
    <row r="685" spans="1:13" ht="15">
      <c r="A685" s="446"/>
      <c r="B685" s="447" t="s">
        <v>1074</v>
      </c>
      <c r="C685" s="448">
        <v>908</v>
      </c>
      <c r="D685" s="449">
        <v>503</v>
      </c>
      <c r="E685" s="450">
        <v>0</v>
      </c>
      <c r="F685" s="451">
        <v>0</v>
      </c>
      <c r="G685" s="452">
        <v>429651.38145</v>
      </c>
      <c r="H685" s="452">
        <v>0</v>
      </c>
      <c r="I685" s="453">
        <v>0</v>
      </c>
      <c r="J685" s="423"/>
      <c r="K685" s="423"/>
      <c r="L685" s="423"/>
      <c r="M685" s="423"/>
    </row>
    <row r="686" spans="1:13" ht="45">
      <c r="A686" s="446"/>
      <c r="B686" s="447" t="s">
        <v>948</v>
      </c>
      <c r="C686" s="448">
        <v>908</v>
      </c>
      <c r="D686" s="449">
        <v>503</v>
      </c>
      <c r="E686" s="450">
        <v>1020000</v>
      </c>
      <c r="F686" s="451">
        <v>0</v>
      </c>
      <c r="G686" s="452">
        <v>48000</v>
      </c>
      <c r="H686" s="452">
        <v>0</v>
      </c>
      <c r="I686" s="453">
        <v>0</v>
      </c>
      <c r="J686" s="423"/>
      <c r="K686" s="423"/>
      <c r="L686" s="423"/>
      <c r="M686" s="423"/>
    </row>
    <row r="687" spans="1:13" ht="90">
      <c r="A687" s="446"/>
      <c r="B687" s="447" t="s">
        <v>949</v>
      </c>
      <c r="C687" s="448">
        <v>908</v>
      </c>
      <c r="D687" s="449">
        <v>503</v>
      </c>
      <c r="E687" s="450">
        <v>1020100</v>
      </c>
      <c r="F687" s="451">
        <v>0</v>
      </c>
      <c r="G687" s="452">
        <v>48000</v>
      </c>
      <c r="H687" s="452">
        <v>0</v>
      </c>
      <c r="I687" s="453">
        <v>0</v>
      </c>
      <c r="J687" s="423"/>
      <c r="K687" s="423"/>
      <c r="L687" s="423"/>
      <c r="M687" s="423"/>
    </row>
    <row r="688" spans="1:13" ht="45">
      <c r="A688" s="446"/>
      <c r="B688" s="447" t="s">
        <v>950</v>
      </c>
      <c r="C688" s="448">
        <v>908</v>
      </c>
      <c r="D688" s="449">
        <v>503</v>
      </c>
      <c r="E688" s="450">
        <v>1020102</v>
      </c>
      <c r="F688" s="451">
        <v>0</v>
      </c>
      <c r="G688" s="452">
        <v>48000</v>
      </c>
      <c r="H688" s="452">
        <v>0</v>
      </c>
      <c r="I688" s="453">
        <v>0</v>
      </c>
      <c r="J688" s="423"/>
      <c r="K688" s="423"/>
      <c r="L688" s="423"/>
      <c r="M688" s="423"/>
    </row>
    <row r="689" spans="1:13" ht="15">
      <c r="A689" s="446"/>
      <c r="B689" s="447" t="s">
        <v>944</v>
      </c>
      <c r="C689" s="448">
        <v>908</v>
      </c>
      <c r="D689" s="449">
        <v>503</v>
      </c>
      <c r="E689" s="450">
        <v>1020102</v>
      </c>
      <c r="F689" s="451" t="s">
        <v>945</v>
      </c>
      <c r="G689" s="452">
        <v>48000</v>
      </c>
      <c r="H689" s="452">
        <v>0</v>
      </c>
      <c r="I689" s="453">
        <v>0</v>
      </c>
      <c r="J689" s="423"/>
      <c r="K689" s="423"/>
      <c r="L689" s="423"/>
      <c r="M689" s="423"/>
    </row>
    <row r="690" spans="1:13" ht="15">
      <c r="A690" s="446"/>
      <c r="B690" s="447" t="s">
        <v>936</v>
      </c>
      <c r="C690" s="448">
        <v>908</v>
      </c>
      <c r="D690" s="449">
        <v>503</v>
      </c>
      <c r="E690" s="450">
        <v>3150000</v>
      </c>
      <c r="F690" s="451">
        <v>0</v>
      </c>
      <c r="G690" s="452">
        <v>183241.47</v>
      </c>
      <c r="H690" s="452">
        <v>0</v>
      </c>
      <c r="I690" s="453">
        <v>0</v>
      </c>
      <c r="J690" s="423"/>
      <c r="K690" s="423"/>
      <c r="L690" s="423"/>
      <c r="M690" s="423"/>
    </row>
    <row r="691" spans="1:13" ht="15">
      <c r="A691" s="446"/>
      <c r="B691" s="447" t="s">
        <v>937</v>
      </c>
      <c r="C691" s="448">
        <v>908</v>
      </c>
      <c r="D691" s="449">
        <v>503</v>
      </c>
      <c r="E691" s="450">
        <v>3150200</v>
      </c>
      <c r="F691" s="451">
        <v>0</v>
      </c>
      <c r="G691" s="452">
        <v>183241.47</v>
      </c>
      <c r="H691" s="452">
        <v>0</v>
      </c>
      <c r="I691" s="453">
        <v>0</v>
      </c>
      <c r="J691" s="423"/>
      <c r="K691" s="423"/>
      <c r="L691" s="423"/>
      <c r="M691" s="423"/>
    </row>
    <row r="692" spans="1:13" ht="60">
      <c r="A692" s="446"/>
      <c r="B692" s="447" t="s">
        <v>938</v>
      </c>
      <c r="C692" s="448">
        <v>908</v>
      </c>
      <c r="D692" s="449">
        <v>503</v>
      </c>
      <c r="E692" s="450">
        <v>3150206</v>
      </c>
      <c r="F692" s="451">
        <v>0</v>
      </c>
      <c r="G692" s="452">
        <v>183241.47</v>
      </c>
      <c r="H692" s="452">
        <v>0</v>
      </c>
      <c r="I692" s="453">
        <v>0</v>
      </c>
      <c r="J692" s="423"/>
      <c r="K692" s="423"/>
      <c r="L692" s="423"/>
      <c r="M692" s="423"/>
    </row>
    <row r="693" spans="1:13" ht="30">
      <c r="A693" s="446"/>
      <c r="B693" s="447" t="s">
        <v>232</v>
      </c>
      <c r="C693" s="448">
        <v>908</v>
      </c>
      <c r="D693" s="449">
        <v>503</v>
      </c>
      <c r="E693" s="450">
        <v>3150206</v>
      </c>
      <c r="F693" s="451" t="s">
        <v>233</v>
      </c>
      <c r="G693" s="452">
        <v>183241.47</v>
      </c>
      <c r="H693" s="452">
        <v>0</v>
      </c>
      <c r="I693" s="453">
        <v>0</v>
      </c>
      <c r="J693" s="423"/>
      <c r="K693" s="423"/>
      <c r="L693" s="423"/>
      <c r="M693" s="423"/>
    </row>
    <row r="694" spans="1:13" ht="45">
      <c r="A694" s="446"/>
      <c r="B694" s="447" t="s">
        <v>923</v>
      </c>
      <c r="C694" s="448">
        <v>908</v>
      </c>
      <c r="D694" s="449">
        <v>503</v>
      </c>
      <c r="E694" s="450">
        <v>5210000</v>
      </c>
      <c r="F694" s="451">
        <v>0</v>
      </c>
      <c r="G694" s="452">
        <v>111684.9723</v>
      </c>
      <c r="H694" s="452">
        <v>0</v>
      </c>
      <c r="I694" s="453">
        <v>0</v>
      </c>
      <c r="J694" s="423"/>
      <c r="K694" s="423"/>
      <c r="L694" s="423"/>
      <c r="M694" s="423"/>
    </row>
    <row r="695" spans="1:13" ht="15">
      <c r="A695" s="446"/>
      <c r="B695" s="447" t="s">
        <v>924</v>
      </c>
      <c r="C695" s="448">
        <v>908</v>
      </c>
      <c r="D695" s="449">
        <v>503</v>
      </c>
      <c r="E695" s="450">
        <v>5210300</v>
      </c>
      <c r="F695" s="451">
        <v>0</v>
      </c>
      <c r="G695" s="452">
        <v>111684.9723</v>
      </c>
      <c r="H695" s="452">
        <v>0</v>
      </c>
      <c r="I695" s="453">
        <v>0</v>
      </c>
      <c r="J695" s="423"/>
      <c r="K695" s="423"/>
      <c r="L695" s="423"/>
      <c r="M695" s="423"/>
    </row>
    <row r="696" spans="1:13" ht="75">
      <c r="A696" s="446"/>
      <c r="B696" s="447" t="s">
        <v>940</v>
      </c>
      <c r="C696" s="448">
        <v>908</v>
      </c>
      <c r="D696" s="449">
        <v>503</v>
      </c>
      <c r="E696" s="450">
        <v>5210304</v>
      </c>
      <c r="F696" s="451">
        <v>0</v>
      </c>
      <c r="G696" s="452">
        <v>111684.9723</v>
      </c>
      <c r="H696" s="452">
        <v>0</v>
      </c>
      <c r="I696" s="453">
        <v>0</v>
      </c>
      <c r="J696" s="423"/>
      <c r="K696" s="423"/>
      <c r="L696" s="423"/>
      <c r="M696" s="423"/>
    </row>
    <row r="697" spans="1:13" ht="30">
      <c r="A697" s="446"/>
      <c r="B697" s="447" t="s">
        <v>232</v>
      </c>
      <c r="C697" s="448">
        <v>908</v>
      </c>
      <c r="D697" s="449">
        <v>503</v>
      </c>
      <c r="E697" s="450">
        <v>5210304</v>
      </c>
      <c r="F697" s="451" t="s">
        <v>233</v>
      </c>
      <c r="G697" s="452">
        <v>111684.9723</v>
      </c>
      <c r="H697" s="452">
        <v>0</v>
      </c>
      <c r="I697" s="453">
        <v>0</v>
      </c>
      <c r="J697" s="423"/>
      <c r="K697" s="423"/>
      <c r="L697" s="423"/>
      <c r="M697" s="423"/>
    </row>
    <row r="698" spans="1:13" ht="15">
      <c r="A698" s="446"/>
      <c r="B698" s="447" t="s">
        <v>1074</v>
      </c>
      <c r="C698" s="448">
        <v>908</v>
      </c>
      <c r="D698" s="449">
        <v>503</v>
      </c>
      <c r="E698" s="450">
        <v>6000000</v>
      </c>
      <c r="F698" s="451">
        <v>0</v>
      </c>
      <c r="G698" s="452">
        <v>62638.96914999999</v>
      </c>
      <c r="H698" s="452">
        <v>0</v>
      </c>
      <c r="I698" s="453">
        <v>0</v>
      </c>
      <c r="J698" s="423"/>
      <c r="K698" s="423"/>
      <c r="L698" s="423"/>
      <c r="M698" s="423"/>
    </row>
    <row r="699" spans="1:13" ht="60">
      <c r="A699" s="446"/>
      <c r="B699" s="447" t="s">
        <v>494</v>
      </c>
      <c r="C699" s="448">
        <v>908</v>
      </c>
      <c r="D699" s="449">
        <v>503</v>
      </c>
      <c r="E699" s="450">
        <v>6000200</v>
      </c>
      <c r="F699" s="451">
        <v>0</v>
      </c>
      <c r="G699" s="452">
        <v>13703.3</v>
      </c>
      <c r="H699" s="452">
        <v>0</v>
      </c>
      <c r="I699" s="453">
        <v>0</v>
      </c>
      <c r="J699" s="423"/>
      <c r="K699" s="423"/>
      <c r="L699" s="423"/>
      <c r="M699" s="423"/>
    </row>
    <row r="700" spans="1:13" ht="30">
      <c r="A700" s="446"/>
      <c r="B700" s="447" t="s">
        <v>232</v>
      </c>
      <c r="C700" s="448">
        <v>908</v>
      </c>
      <c r="D700" s="449">
        <v>503</v>
      </c>
      <c r="E700" s="450">
        <v>6000200</v>
      </c>
      <c r="F700" s="451" t="s">
        <v>233</v>
      </c>
      <c r="G700" s="452">
        <v>13703.3</v>
      </c>
      <c r="H700" s="452">
        <v>0</v>
      </c>
      <c r="I700" s="453">
        <v>0</v>
      </c>
      <c r="J700" s="423"/>
      <c r="K700" s="423"/>
      <c r="L700" s="423"/>
      <c r="M700" s="423"/>
    </row>
    <row r="701" spans="1:13" ht="30">
      <c r="A701" s="446"/>
      <c r="B701" s="447" t="s">
        <v>328</v>
      </c>
      <c r="C701" s="448">
        <v>908</v>
      </c>
      <c r="D701" s="449">
        <v>503</v>
      </c>
      <c r="E701" s="450">
        <v>6000500</v>
      </c>
      <c r="F701" s="451">
        <v>0</v>
      </c>
      <c r="G701" s="452">
        <v>48935.669149999994</v>
      </c>
      <c r="H701" s="452">
        <v>0</v>
      </c>
      <c r="I701" s="453">
        <v>0</v>
      </c>
      <c r="J701" s="423"/>
      <c r="K701" s="423"/>
      <c r="L701" s="423"/>
      <c r="M701" s="423"/>
    </row>
    <row r="702" spans="1:13" ht="30">
      <c r="A702" s="446"/>
      <c r="B702" s="447" t="s">
        <v>232</v>
      </c>
      <c r="C702" s="448">
        <v>908</v>
      </c>
      <c r="D702" s="449">
        <v>503</v>
      </c>
      <c r="E702" s="450">
        <v>6000500</v>
      </c>
      <c r="F702" s="451" t="s">
        <v>233</v>
      </c>
      <c r="G702" s="452">
        <v>48935.669149999994</v>
      </c>
      <c r="H702" s="452">
        <v>0</v>
      </c>
      <c r="I702" s="453">
        <v>0</v>
      </c>
      <c r="J702" s="423"/>
      <c r="K702" s="423"/>
      <c r="L702" s="423"/>
      <c r="M702" s="423"/>
    </row>
    <row r="703" spans="1:13" ht="30">
      <c r="A703" s="446"/>
      <c r="B703" s="447" t="s">
        <v>268</v>
      </c>
      <c r="C703" s="448">
        <v>908</v>
      </c>
      <c r="D703" s="449">
        <v>503</v>
      </c>
      <c r="E703" s="450">
        <v>7950000</v>
      </c>
      <c r="F703" s="451">
        <v>0</v>
      </c>
      <c r="G703" s="452">
        <v>24085.97</v>
      </c>
      <c r="H703" s="452">
        <v>0</v>
      </c>
      <c r="I703" s="453">
        <v>0</v>
      </c>
      <c r="J703" s="423"/>
      <c r="K703" s="423"/>
      <c r="L703" s="423"/>
      <c r="M703" s="423"/>
    </row>
    <row r="704" spans="1:13" ht="30">
      <c r="A704" s="446"/>
      <c r="B704" s="447" t="s">
        <v>268</v>
      </c>
      <c r="C704" s="448">
        <v>908</v>
      </c>
      <c r="D704" s="449">
        <v>503</v>
      </c>
      <c r="E704" s="450">
        <v>7950000</v>
      </c>
      <c r="F704" s="451">
        <v>0</v>
      </c>
      <c r="G704" s="452">
        <v>24085.97</v>
      </c>
      <c r="H704" s="452">
        <v>0</v>
      </c>
      <c r="I704" s="453">
        <v>0</v>
      </c>
      <c r="J704" s="423"/>
      <c r="K704" s="423"/>
      <c r="L704" s="423"/>
      <c r="M704" s="423"/>
    </row>
    <row r="705" spans="1:13" ht="90">
      <c r="A705" s="446"/>
      <c r="B705" s="447" t="s">
        <v>275</v>
      </c>
      <c r="C705" s="448">
        <v>908</v>
      </c>
      <c r="D705" s="449">
        <v>503</v>
      </c>
      <c r="E705" s="450">
        <v>7950054</v>
      </c>
      <c r="F705" s="451">
        <v>0</v>
      </c>
      <c r="G705" s="452">
        <v>24085.97</v>
      </c>
      <c r="H705" s="452">
        <v>0</v>
      </c>
      <c r="I705" s="453">
        <v>0</v>
      </c>
      <c r="J705" s="423"/>
      <c r="K705" s="423"/>
      <c r="L705" s="423"/>
      <c r="M705" s="423"/>
    </row>
    <row r="706" spans="1:13" ht="30">
      <c r="A706" s="446"/>
      <c r="B706" s="447" t="s">
        <v>232</v>
      </c>
      <c r="C706" s="448">
        <v>908</v>
      </c>
      <c r="D706" s="449">
        <v>503</v>
      </c>
      <c r="E706" s="450">
        <v>7950054</v>
      </c>
      <c r="F706" s="451" t="s">
        <v>233</v>
      </c>
      <c r="G706" s="452">
        <v>24085.97</v>
      </c>
      <c r="H706" s="452">
        <v>0</v>
      </c>
      <c r="I706" s="453">
        <v>0</v>
      </c>
      <c r="J706" s="423"/>
      <c r="K706" s="423"/>
      <c r="L706" s="423"/>
      <c r="M706" s="423"/>
    </row>
    <row r="707" spans="1:13" ht="15">
      <c r="A707" s="446"/>
      <c r="B707" s="447" t="s">
        <v>1076</v>
      </c>
      <c r="C707" s="448">
        <v>908</v>
      </c>
      <c r="D707" s="449">
        <v>701</v>
      </c>
      <c r="E707" s="450">
        <v>0</v>
      </c>
      <c r="F707" s="451">
        <v>0</v>
      </c>
      <c r="G707" s="452">
        <v>124746.76844</v>
      </c>
      <c r="H707" s="452">
        <v>0</v>
      </c>
      <c r="I707" s="453">
        <v>0</v>
      </c>
      <c r="J707" s="423"/>
      <c r="K707" s="423"/>
      <c r="L707" s="423"/>
      <c r="M707" s="423"/>
    </row>
    <row r="708" spans="1:13" ht="15">
      <c r="A708" s="446"/>
      <c r="B708" s="447" t="s">
        <v>942</v>
      </c>
      <c r="C708" s="448">
        <v>908</v>
      </c>
      <c r="D708" s="449">
        <v>701</v>
      </c>
      <c r="E708" s="450">
        <v>1000000</v>
      </c>
      <c r="F708" s="451">
        <v>0</v>
      </c>
      <c r="G708" s="452">
        <v>111881.2</v>
      </c>
      <c r="H708" s="452">
        <v>0</v>
      </c>
      <c r="I708" s="453">
        <v>0</v>
      </c>
      <c r="J708" s="423"/>
      <c r="K708" s="423"/>
      <c r="L708" s="423"/>
      <c r="M708" s="423"/>
    </row>
    <row r="709" spans="1:13" ht="60">
      <c r="A709" s="446"/>
      <c r="B709" s="447" t="s">
        <v>943</v>
      </c>
      <c r="C709" s="448">
        <v>908</v>
      </c>
      <c r="D709" s="449">
        <v>701</v>
      </c>
      <c r="E709" s="450">
        <v>1008200</v>
      </c>
      <c r="F709" s="451">
        <v>0</v>
      </c>
      <c r="G709" s="452">
        <v>111881.2</v>
      </c>
      <c r="H709" s="452">
        <v>0</v>
      </c>
      <c r="I709" s="453">
        <v>0</v>
      </c>
      <c r="J709" s="423"/>
      <c r="K709" s="423"/>
      <c r="L709" s="423"/>
      <c r="M709" s="423"/>
    </row>
    <row r="710" spans="1:13" ht="105">
      <c r="A710" s="446"/>
      <c r="B710" s="447" t="s">
        <v>1339</v>
      </c>
      <c r="C710" s="448">
        <v>908</v>
      </c>
      <c r="D710" s="449">
        <v>701</v>
      </c>
      <c r="E710" s="450">
        <v>1008206</v>
      </c>
      <c r="F710" s="451">
        <v>0</v>
      </c>
      <c r="G710" s="452">
        <v>2960</v>
      </c>
      <c r="H710" s="452">
        <v>0</v>
      </c>
      <c r="I710" s="453">
        <v>0</v>
      </c>
      <c r="J710" s="423"/>
      <c r="K710" s="423"/>
      <c r="L710" s="423"/>
      <c r="M710" s="423"/>
    </row>
    <row r="711" spans="1:13" ht="15">
      <c r="A711" s="446"/>
      <c r="B711" s="447" t="s">
        <v>944</v>
      </c>
      <c r="C711" s="448">
        <v>908</v>
      </c>
      <c r="D711" s="449">
        <v>701</v>
      </c>
      <c r="E711" s="450">
        <v>1008206</v>
      </c>
      <c r="F711" s="451" t="s">
        <v>945</v>
      </c>
      <c r="G711" s="452">
        <v>2960</v>
      </c>
      <c r="H711" s="452">
        <v>0</v>
      </c>
      <c r="I711" s="453">
        <v>0</v>
      </c>
      <c r="J711" s="423"/>
      <c r="K711" s="423"/>
      <c r="L711" s="423"/>
      <c r="M711" s="423"/>
    </row>
    <row r="712" spans="1:13" ht="105">
      <c r="A712" s="446"/>
      <c r="B712" s="447" t="s">
        <v>514</v>
      </c>
      <c r="C712" s="448">
        <v>908</v>
      </c>
      <c r="D712" s="449">
        <v>701</v>
      </c>
      <c r="E712" s="450">
        <v>1008207</v>
      </c>
      <c r="F712" s="451">
        <v>0</v>
      </c>
      <c r="G712" s="452">
        <v>20062</v>
      </c>
      <c r="H712" s="452">
        <v>0</v>
      </c>
      <c r="I712" s="453">
        <v>0</v>
      </c>
      <c r="J712" s="423"/>
      <c r="K712" s="423"/>
      <c r="L712" s="423"/>
      <c r="M712" s="423"/>
    </row>
    <row r="713" spans="1:13" ht="15">
      <c r="A713" s="446"/>
      <c r="B713" s="447" t="s">
        <v>944</v>
      </c>
      <c r="C713" s="448">
        <v>908</v>
      </c>
      <c r="D713" s="449">
        <v>701</v>
      </c>
      <c r="E713" s="450">
        <v>1008207</v>
      </c>
      <c r="F713" s="451" t="s">
        <v>945</v>
      </c>
      <c r="G713" s="452">
        <v>20062</v>
      </c>
      <c r="H713" s="452">
        <v>0</v>
      </c>
      <c r="I713" s="453">
        <v>0</v>
      </c>
      <c r="J713" s="423"/>
      <c r="K713" s="423"/>
      <c r="L713" s="423"/>
      <c r="M713" s="423"/>
    </row>
    <row r="714" spans="1:13" ht="105">
      <c r="A714" s="446"/>
      <c r="B714" s="447" t="s">
        <v>1340</v>
      </c>
      <c r="C714" s="448">
        <v>908</v>
      </c>
      <c r="D714" s="449">
        <v>701</v>
      </c>
      <c r="E714" s="450">
        <v>1008208</v>
      </c>
      <c r="F714" s="451">
        <v>0</v>
      </c>
      <c r="G714" s="452">
        <v>28472.4</v>
      </c>
      <c r="H714" s="452">
        <v>0</v>
      </c>
      <c r="I714" s="453">
        <v>0</v>
      </c>
      <c r="J714" s="423"/>
      <c r="K714" s="423"/>
      <c r="L714" s="423"/>
      <c r="M714" s="423"/>
    </row>
    <row r="715" spans="1:13" ht="15">
      <c r="A715" s="446"/>
      <c r="B715" s="447" t="s">
        <v>944</v>
      </c>
      <c r="C715" s="448">
        <v>908</v>
      </c>
      <c r="D715" s="449">
        <v>701</v>
      </c>
      <c r="E715" s="450">
        <v>1008208</v>
      </c>
      <c r="F715" s="451" t="s">
        <v>945</v>
      </c>
      <c r="G715" s="452">
        <v>28472.4</v>
      </c>
      <c r="H715" s="452">
        <v>0</v>
      </c>
      <c r="I715" s="453">
        <v>0</v>
      </c>
      <c r="J715" s="423"/>
      <c r="K715" s="423"/>
      <c r="L715" s="423"/>
      <c r="M715" s="423"/>
    </row>
    <row r="716" spans="1:13" ht="105">
      <c r="A716" s="446"/>
      <c r="B716" s="447" t="s">
        <v>515</v>
      </c>
      <c r="C716" s="448">
        <v>908</v>
      </c>
      <c r="D716" s="449">
        <v>701</v>
      </c>
      <c r="E716" s="450">
        <v>1008212</v>
      </c>
      <c r="F716" s="451">
        <v>0</v>
      </c>
      <c r="G716" s="452">
        <v>23841</v>
      </c>
      <c r="H716" s="452">
        <v>0</v>
      </c>
      <c r="I716" s="453">
        <v>0</v>
      </c>
      <c r="J716" s="423"/>
      <c r="K716" s="423"/>
      <c r="L716" s="423"/>
      <c r="M716" s="423"/>
    </row>
    <row r="717" spans="1:13" ht="15">
      <c r="A717" s="446"/>
      <c r="B717" s="447" t="s">
        <v>944</v>
      </c>
      <c r="C717" s="448">
        <v>908</v>
      </c>
      <c r="D717" s="449">
        <v>701</v>
      </c>
      <c r="E717" s="450">
        <v>1008212</v>
      </c>
      <c r="F717" s="451" t="s">
        <v>945</v>
      </c>
      <c r="G717" s="452">
        <v>23841</v>
      </c>
      <c r="H717" s="452">
        <v>0</v>
      </c>
      <c r="I717" s="453">
        <v>0</v>
      </c>
      <c r="J717" s="423"/>
      <c r="K717" s="423"/>
      <c r="L717" s="423"/>
      <c r="M717" s="423"/>
    </row>
    <row r="718" spans="1:13" ht="105">
      <c r="A718" s="446"/>
      <c r="B718" s="447" t="s">
        <v>1341</v>
      </c>
      <c r="C718" s="448">
        <v>908</v>
      </c>
      <c r="D718" s="449">
        <v>701</v>
      </c>
      <c r="E718" s="450">
        <v>1008213</v>
      </c>
      <c r="F718" s="451">
        <v>0</v>
      </c>
      <c r="G718" s="452">
        <v>29164.8</v>
      </c>
      <c r="H718" s="452">
        <v>0</v>
      </c>
      <c r="I718" s="453">
        <v>0</v>
      </c>
      <c r="J718" s="423"/>
      <c r="K718" s="423"/>
      <c r="L718" s="423"/>
      <c r="M718" s="423"/>
    </row>
    <row r="719" spans="1:13" ht="15">
      <c r="A719" s="446"/>
      <c r="B719" s="447" t="s">
        <v>944</v>
      </c>
      <c r="C719" s="448">
        <v>908</v>
      </c>
      <c r="D719" s="449">
        <v>701</v>
      </c>
      <c r="E719" s="450">
        <v>1008213</v>
      </c>
      <c r="F719" s="451" t="s">
        <v>945</v>
      </c>
      <c r="G719" s="452">
        <v>29164.8</v>
      </c>
      <c r="H719" s="452">
        <v>0</v>
      </c>
      <c r="I719" s="453">
        <v>0</v>
      </c>
      <c r="J719" s="423"/>
      <c r="K719" s="423"/>
      <c r="L719" s="423"/>
      <c r="M719" s="423"/>
    </row>
    <row r="720" spans="1:13" ht="105">
      <c r="A720" s="446"/>
      <c r="B720" s="447" t="s">
        <v>1342</v>
      </c>
      <c r="C720" s="448">
        <v>908</v>
      </c>
      <c r="D720" s="449">
        <v>701</v>
      </c>
      <c r="E720" s="450">
        <v>1008218</v>
      </c>
      <c r="F720" s="451">
        <v>0</v>
      </c>
      <c r="G720" s="452">
        <v>214.8</v>
      </c>
      <c r="H720" s="452">
        <v>0</v>
      </c>
      <c r="I720" s="453">
        <v>0</v>
      </c>
      <c r="J720" s="423"/>
      <c r="K720" s="423"/>
      <c r="L720" s="423"/>
      <c r="M720" s="423"/>
    </row>
    <row r="721" spans="1:13" ht="15">
      <c r="A721" s="446"/>
      <c r="B721" s="447" t="s">
        <v>944</v>
      </c>
      <c r="C721" s="448">
        <v>908</v>
      </c>
      <c r="D721" s="449">
        <v>701</v>
      </c>
      <c r="E721" s="450">
        <v>1008218</v>
      </c>
      <c r="F721" s="451" t="s">
        <v>945</v>
      </c>
      <c r="G721" s="452">
        <v>214.8</v>
      </c>
      <c r="H721" s="452">
        <v>0</v>
      </c>
      <c r="I721" s="453">
        <v>0</v>
      </c>
      <c r="J721" s="423"/>
      <c r="K721" s="423"/>
      <c r="L721" s="423"/>
      <c r="M721" s="423"/>
    </row>
    <row r="722" spans="1:13" ht="105">
      <c r="A722" s="446"/>
      <c r="B722" s="447" t="s">
        <v>1343</v>
      </c>
      <c r="C722" s="448">
        <v>908</v>
      </c>
      <c r="D722" s="449">
        <v>701</v>
      </c>
      <c r="E722" s="450">
        <v>1008219</v>
      </c>
      <c r="F722" s="451">
        <v>0</v>
      </c>
      <c r="G722" s="452">
        <v>1364</v>
      </c>
      <c r="H722" s="452">
        <v>0</v>
      </c>
      <c r="I722" s="453">
        <v>0</v>
      </c>
      <c r="J722" s="423"/>
      <c r="K722" s="423"/>
      <c r="L722" s="423"/>
      <c r="M722" s="423"/>
    </row>
    <row r="723" spans="1:13" ht="15">
      <c r="A723" s="446"/>
      <c r="B723" s="447" t="s">
        <v>944</v>
      </c>
      <c r="C723" s="448">
        <v>908</v>
      </c>
      <c r="D723" s="449">
        <v>701</v>
      </c>
      <c r="E723" s="450">
        <v>1008219</v>
      </c>
      <c r="F723" s="451" t="s">
        <v>945</v>
      </c>
      <c r="G723" s="452">
        <v>1364</v>
      </c>
      <c r="H723" s="452">
        <v>0</v>
      </c>
      <c r="I723" s="453">
        <v>0</v>
      </c>
      <c r="J723" s="423"/>
      <c r="K723" s="423"/>
      <c r="L723" s="423"/>
      <c r="M723" s="423"/>
    </row>
    <row r="724" spans="1:13" ht="105">
      <c r="A724" s="446"/>
      <c r="B724" s="447" t="s">
        <v>1344</v>
      </c>
      <c r="C724" s="448">
        <v>908</v>
      </c>
      <c r="D724" s="449">
        <v>701</v>
      </c>
      <c r="E724" s="450">
        <v>1008220</v>
      </c>
      <c r="F724" s="451">
        <v>0</v>
      </c>
      <c r="G724" s="452">
        <v>2038</v>
      </c>
      <c r="H724" s="452">
        <v>0</v>
      </c>
      <c r="I724" s="453">
        <v>0</v>
      </c>
      <c r="J724" s="423"/>
      <c r="K724" s="423"/>
      <c r="L724" s="423"/>
      <c r="M724" s="423"/>
    </row>
    <row r="725" spans="1:13" ht="15">
      <c r="A725" s="446"/>
      <c r="B725" s="447" t="s">
        <v>944</v>
      </c>
      <c r="C725" s="448">
        <v>908</v>
      </c>
      <c r="D725" s="449">
        <v>701</v>
      </c>
      <c r="E725" s="450">
        <v>1008220</v>
      </c>
      <c r="F725" s="451" t="s">
        <v>945</v>
      </c>
      <c r="G725" s="452">
        <v>2038</v>
      </c>
      <c r="H725" s="452">
        <v>0</v>
      </c>
      <c r="I725" s="453">
        <v>0</v>
      </c>
      <c r="J725" s="423"/>
      <c r="K725" s="423"/>
      <c r="L725" s="423"/>
      <c r="M725" s="423"/>
    </row>
    <row r="726" spans="1:13" ht="105">
      <c r="A726" s="446"/>
      <c r="B726" s="447" t="s">
        <v>1345</v>
      </c>
      <c r="C726" s="448">
        <v>908</v>
      </c>
      <c r="D726" s="449">
        <v>701</v>
      </c>
      <c r="E726" s="450">
        <v>1008221</v>
      </c>
      <c r="F726" s="451">
        <v>0</v>
      </c>
      <c r="G726" s="452">
        <v>1674</v>
      </c>
      <c r="H726" s="452">
        <v>0</v>
      </c>
      <c r="I726" s="453">
        <v>0</v>
      </c>
      <c r="J726" s="423"/>
      <c r="K726" s="423"/>
      <c r="L726" s="423"/>
      <c r="M726" s="423"/>
    </row>
    <row r="727" spans="1:13" ht="15">
      <c r="A727" s="446"/>
      <c r="B727" s="447" t="s">
        <v>944</v>
      </c>
      <c r="C727" s="448">
        <v>908</v>
      </c>
      <c r="D727" s="449">
        <v>701</v>
      </c>
      <c r="E727" s="450">
        <v>1008221</v>
      </c>
      <c r="F727" s="451" t="s">
        <v>945</v>
      </c>
      <c r="G727" s="452">
        <v>1674</v>
      </c>
      <c r="H727" s="452">
        <v>0</v>
      </c>
      <c r="I727" s="453">
        <v>0</v>
      </c>
      <c r="J727" s="423"/>
      <c r="K727" s="423"/>
      <c r="L727" s="423"/>
      <c r="M727" s="423"/>
    </row>
    <row r="728" spans="1:13" ht="90">
      <c r="A728" s="446"/>
      <c r="B728" s="447" t="s">
        <v>1346</v>
      </c>
      <c r="C728" s="448">
        <v>908</v>
      </c>
      <c r="D728" s="449">
        <v>701</v>
      </c>
      <c r="E728" s="450">
        <v>1008222</v>
      </c>
      <c r="F728" s="451">
        <v>0</v>
      </c>
      <c r="G728" s="452">
        <v>2090.2</v>
      </c>
      <c r="H728" s="452">
        <v>0</v>
      </c>
      <c r="I728" s="453">
        <v>0</v>
      </c>
      <c r="J728" s="423"/>
      <c r="K728" s="423"/>
      <c r="L728" s="423"/>
      <c r="M728" s="423"/>
    </row>
    <row r="729" spans="1:13" ht="15">
      <c r="A729" s="446"/>
      <c r="B729" s="447" t="s">
        <v>944</v>
      </c>
      <c r="C729" s="448">
        <v>908</v>
      </c>
      <c r="D729" s="449">
        <v>701</v>
      </c>
      <c r="E729" s="450">
        <v>1008222</v>
      </c>
      <c r="F729" s="451" t="s">
        <v>945</v>
      </c>
      <c r="G729" s="452">
        <v>2090.2</v>
      </c>
      <c r="H729" s="452">
        <v>0</v>
      </c>
      <c r="I729" s="453">
        <v>0</v>
      </c>
      <c r="J729" s="423"/>
      <c r="K729" s="423"/>
      <c r="L729" s="423"/>
      <c r="M729" s="423"/>
    </row>
    <row r="730" spans="1:13" ht="15">
      <c r="A730" s="446"/>
      <c r="B730" s="447" t="s">
        <v>1115</v>
      </c>
      <c r="C730" s="448">
        <v>908</v>
      </c>
      <c r="D730" s="449">
        <v>701</v>
      </c>
      <c r="E730" s="450">
        <v>4200000</v>
      </c>
      <c r="F730" s="451">
        <v>0</v>
      </c>
      <c r="G730" s="452">
        <v>5848.256880000001</v>
      </c>
      <c r="H730" s="452">
        <v>0</v>
      </c>
      <c r="I730" s="453">
        <v>0</v>
      </c>
      <c r="J730" s="423"/>
      <c r="K730" s="423"/>
      <c r="L730" s="423"/>
      <c r="M730" s="423"/>
    </row>
    <row r="731" spans="1:13" ht="30">
      <c r="A731" s="446"/>
      <c r="B731" s="447" t="s">
        <v>193</v>
      </c>
      <c r="C731" s="448">
        <v>908</v>
      </c>
      <c r="D731" s="449">
        <v>701</v>
      </c>
      <c r="E731" s="450">
        <v>4209900</v>
      </c>
      <c r="F731" s="451">
        <v>0</v>
      </c>
      <c r="G731" s="452">
        <v>5848.256880000001</v>
      </c>
      <c r="H731" s="452">
        <v>0</v>
      </c>
      <c r="I731" s="453">
        <v>0</v>
      </c>
      <c r="J731" s="423"/>
      <c r="K731" s="423"/>
      <c r="L731" s="423"/>
      <c r="M731" s="423"/>
    </row>
    <row r="732" spans="1:13" ht="30">
      <c r="A732" s="446"/>
      <c r="B732" s="447" t="s">
        <v>194</v>
      </c>
      <c r="C732" s="448">
        <v>908</v>
      </c>
      <c r="D732" s="449">
        <v>701</v>
      </c>
      <c r="E732" s="450">
        <v>4209900</v>
      </c>
      <c r="F732" s="451" t="s">
        <v>195</v>
      </c>
      <c r="G732" s="452">
        <v>5848.256880000001</v>
      </c>
      <c r="H732" s="452">
        <v>0</v>
      </c>
      <c r="I732" s="453">
        <v>0</v>
      </c>
      <c r="J732" s="423"/>
      <c r="K732" s="423"/>
      <c r="L732" s="423"/>
      <c r="M732" s="423"/>
    </row>
    <row r="733" spans="1:13" ht="30">
      <c r="A733" s="446"/>
      <c r="B733" s="447" t="s">
        <v>268</v>
      </c>
      <c r="C733" s="448">
        <v>908</v>
      </c>
      <c r="D733" s="449">
        <v>701</v>
      </c>
      <c r="E733" s="450">
        <v>7950000</v>
      </c>
      <c r="F733" s="451">
        <v>0</v>
      </c>
      <c r="G733" s="452">
        <v>7017.31156</v>
      </c>
      <c r="H733" s="452">
        <v>0</v>
      </c>
      <c r="I733" s="453">
        <v>0</v>
      </c>
      <c r="J733" s="423"/>
      <c r="K733" s="423"/>
      <c r="L733" s="423"/>
      <c r="M733" s="423"/>
    </row>
    <row r="734" spans="1:13" ht="30">
      <c r="A734" s="446"/>
      <c r="B734" s="447" t="s">
        <v>268</v>
      </c>
      <c r="C734" s="448">
        <v>908</v>
      </c>
      <c r="D734" s="449">
        <v>701</v>
      </c>
      <c r="E734" s="450">
        <v>7950000</v>
      </c>
      <c r="F734" s="451">
        <v>0</v>
      </c>
      <c r="G734" s="452">
        <v>7017.31156</v>
      </c>
      <c r="H734" s="452">
        <v>0</v>
      </c>
      <c r="I734" s="453">
        <v>0</v>
      </c>
      <c r="J734" s="423"/>
      <c r="K734" s="423"/>
      <c r="L734" s="423"/>
      <c r="M734" s="423"/>
    </row>
    <row r="735" spans="1:13" ht="105">
      <c r="A735" s="446"/>
      <c r="B735" s="447" t="s">
        <v>1338</v>
      </c>
      <c r="C735" s="448">
        <v>908</v>
      </c>
      <c r="D735" s="449">
        <v>701</v>
      </c>
      <c r="E735" s="450">
        <v>7950042</v>
      </c>
      <c r="F735" s="451">
        <v>0</v>
      </c>
      <c r="G735" s="452">
        <v>2177.83</v>
      </c>
      <c r="H735" s="452">
        <v>0</v>
      </c>
      <c r="I735" s="453">
        <v>0</v>
      </c>
      <c r="J735" s="423"/>
      <c r="K735" s="423"/>
      <c r="L735" s="423"/>
      <c r="M735" s="423"/>
    </row>
    <row r="736" spans="1:13" ht="30">
      <c r="A736" s="446"/>
      <c r="B736" s="447" t="s">
        <v>232</v>
      </c>
      <c r="C736" s="448">
        <v>908</v>
      </c>
      <c r="D736" s="449">
        <v>701</v>
      </c>
      <c r="E736" s="450">
        <v>7950042</v>
      </c>
      <c r="F736" s="451" t="s">
        <v>233</v>
      </c>
      <c r="G736" s="452">
        <v>2177.83</v>
      </c>
      <c r="H736" s="452">
        <v>0</v>
      </c>
      <c r="I736" s="453">
        <v>0</v>
      </c>
      <c r="J736" s="423"/>
      <c r="K736" s="423"/>
      <c r="L736" s="423"/>
      <c r="M736" s="423"/>
    </row>
    <row r="737" spans="1:13" ht="105">
      <c r="A737" s="446"/>
      <c r="B737" s="447" t="s">
        <v>281</v>
      </c>
      <c r="C737" s="448">
        <v>908</v>
      </c>
      <c r="D737" s="449">
        <v>701</v>
      </c>
      <c r="E737" s="450">
        <v>7950043</v>
      </c>
      <c r="F737" s="451">
        <v>0</v>
      </c>
      <c r="G737" s="452">
        <v>4772.76156</v>
      </c>
      <c r="H737" s="452">
        <v>0</v>
      </c>
      <c r="I737" s="453">
        <v>0</v>
      </c>
      <c r="J737" s="423"/>
      <c r="K737" s="423"/>
      <c r="L737" s="423"/>
      <c r="M737" s="423"/>
    </row>
    <row r="738" spans="1:13" ht="30">
      <c r="A738" s="446"/>
      <c r="B738" s="447" t="s">
        <v>232</v>
      </c>
      <c r="C738" s="448">
        <v>908</v>
      </c>
      <c r="D738" s="449">
        <v>701</v>
      </c>
      <c r="E738" s="450">
        <v>7950043</v>
      </c>
      <c r="F738" s="451" t="s">
        <v>233</v>
      </c>
      <c r="G738" s="452">
        <v>4772.76156</v>
      </c>
      <c r="H738" s="452">
        <v>0</v>
      </c>
      <c r="I738" s="453">
        <v>0</v>
      </c>
      <c r="J738" s="423"/>
      <c r="K738" s="423"/>
      <c r="L738" s="423"/>
      <c r="M738" s="423"/>
    </row>
    <row r="739" spans="1:13" ht="90">
      <c r="A739" s="446"/>
      <c r="B739" s="447" t="s">
        <v>275</v>
      </c>
      <c r="C739" s="448">
        <v>908</v>
      </c>
      <c r="D739" s="449">
        <v>701</v>
      </c>
      <c r="E739" s="450">
        <v>7950054</v>
      </c>
      <c r="F739" s="451">
        <v>0</v>
      </c>
      <c r="G739" s="452">
        <v>66.72</v>
      </c>
      <c r="H739" s="452">
        <v>0</v>
      </c>
      <c r="I739" s="453">
        <v>0</v>
      </c>
      <c r="J739" s="423"/>
      <c r="K739" s="423"/>
      <c r="L739" s="423"/>
      <c r="M739" s="423"/>
    </row>
    <row r="740" spans="1:13" ht="30">
      <c r="A740" s="446"/>
      <c r="B740" s="447" t="s">
        <v>232</v>
      </c>
      <c r="C740" s="448">
        <v>908</v>
      </c>
      <c r="D740" s="449">
        <v>701</v>
      </c>
      <c r="E740" s="450">
        <v>7950054</v>
      </c>
      <c r="F740" s="451" t="s">
        <v>233</v>
      </c>
      <c r="G740" s="452">
        <v>66.72</v>
      </c>
      <c r="H740" s="452">
        <v>0</v>
      </c>
      <c r="I740" s="453">
        <v>0</v>
      </c>
      <c r="J740" s="423"/>
      <c r="K740" s="423"/>
      <c r="L740" s="423"/>
      <c r="M740" s="423"/>
    </row>
    <row r="741" spans="1:13" ht="15">
      <c r="A741" s="446"/>
      <c r="B741" s="447" t="s">
        <v>1077</v>
      </c>
      <c r="C741" s="448">
        <v>908</v>
      </c>
      <c r="D741" s="449">
        <v>702</v>
      </c>
      <c r="E741" s="450">
        <v>0</v>
      </c>
      <c r="F741" s="451">
        <v>0</v>
      </c>
      <c r="G741" s="452">
        <v>99622.66577</v>
      </c>
      <c r="H741" s="452">
        <v>0</v>
      </c>
      <c r="I741" s="453">
        <v>0</v>
      </c>
      <c r="J741" s="423"/>
      <c r="K741" s="423"/>
      <c r="L741" s="423"/>
      <c r="M741" s="423"/>
    </row>
    <row r="742" spans="1:13" ht="15">
      <c r="A742" s="446"/>
      <c r="B742" s="447" t="s">
        <v>942</v>
      </c>
      <c r="C742" s="448">
        <v>908</v>
      </c>
      <c r="D742" s="449">
        <v>702</v>
      </c>
      <c r="E742" s="450">
        <v>1000000</v>
      </c>
      <c r="F742" s="451">
        <v>0</v>
      </c>
      <c r="G742" s="452">
        <v>94453.333</v>
      </c>
      <c r="H742" s="452">
        <v>0</v>
      </c>
      <c r="I742" s="453">
        <v>0</v>
      </c>
      <c r="J742" s="423"/>
      <c r="K742" s="423"/>
      <c r="L742" s="423"/>
      <c r="M742" s="423"/>
    </row>
    <row r="743" spans="1:13" ht="60">
      <c r="A743" s="446"/>
      <c r="B743" s="447" t="s">
        <v>943</v>
      </c>
      <c r="C743" s="448">
        <v>908</v>
      </c>
      <c r="D743" s="449">
        <v>702</v>
      </c>
      <c r="E743" s="450">
        <v>1008200</v>
      </c>
      <c r="F743" s="451">
        <v>0</v>
      </c>
      <c r="G743" s="452">
        <v>94453.333</v>
      </c>
      <c r="H743" s="452">
        <v>0</v>
      </c>
      <c r="I743" s="453">
        <v>0</v>
      </c>
      <c r="J743" s="423"/>
      <c r="K743" s="423"/>
      <c r="L743" s="423"/>
      <c r="M743" s="423"/>
    </row>
    <row r="744" spans="1:13" ht="105">
      <c r="A744" s="446"/>
      <c r="B744" s="447" t="s">
        <v>1347</v>
      </c>
      <c r="C744" s="448">
        <v>908</v>
      </c>
      <c r="D744" s="449">
        <v>702</v>
      </c>
      <c r="E744" s="450">
        <v>1008205</v>
      </c>
      <c r="F744" s="451">
        <v>0</v>
      </c>
      <c r="G744" s="452">
        <v>58717.2</v>
      </c>
      <c r="H744" s="452">
        <v>0</v>
      </c>
      <c r="I744" s="453">
        <v>0</v>
      </c>
      <c r="J744" s="423"/>
      <c r="K744" s="423"/>
      <c r="L744" s="423"/>
      <c r="M744" s="423"/>
    </row>
    <row r="745" spans="1:13" ht="15">
      <c r="A745" s="446"/>
      <c r="B745" s="447" t="s">
        <v>944</v>
      </c>
      <c r="C745" s="448">
        <v>908</v>
      </c>
      <c r="D745" s="449">
        <v>702</v>
      </c>
      <c r="E745" s="450">
        <v>1008205</v>
      </c>
      <c r="F745" s="451" t="s">
        <v>945</v>
      </c>
      <c r="G745" s="452">
        <v>58717.2</v>
      </c>
      <c r="H745" s="452">
        <v>0</v>
      </c>
      <c r="I745" s="453">
        <v>0</v>
      </c>
      <c r="J745" s="423"/>
      <c r="K745" s="423"/>
      <c r="L745" s="423"/>
      <c r="M745" s="423"/>
    </row>
    <row r="746" spans="1:13" ht="105">
      <c r="A746" s="446"/>
      <c r="B746" s="447" t="s">
        <v>1348</v>
      </c>
      <c r="C746" s="448">
        <v>908</v>
      </c>
      <c r="D746" s="449">
        <v>702</v>
      </c>
      <c r="E746" s="450">
        <v>1008216</v>
      </c>
      <c r="F746" s="451">
        <v>0</v>
      </c>
      <c r="G746" s="452">
        <v>27098</v>
      </c>
      <c r="H746" s="452">
        <v>0</v>
      </c>
      <c r="I746" s="453">
        <v>0</v>
      </c>
      <c r="J746" s="423"/>
      <c r="K746" s="423"/>
      <c r="L746" s="423"/>
      <c r="M746" s="423"/>
    </row>
    <row r="747" spans="1:13" ht="15">
      <c r="A747" s="446"/>
      <c r="B747" s="447" t="s">
        <v>944</v>
      </c>
      <c r="C747" s="448">
        <v>908</v>
      </c>
      <c r="D747" s="449">
        <v>702</v>
      </c>
      <c r="E747" s="450">
        <v>1008216</v>
      </c>
      <c r="F747" s="451" t="s">
        <v>945</v>
      </c>
      <c r="G747" s="452">
        <v>27098</v>
      </c>
      <c r="H747" s="452">
        <v>0</v>
      </c>
      <c r="I747" s="453">
        <v>0</v>
      </c>
      <c r="J747" s="423"/>
      <c r="K747" s="423"/>
      <c r="L747" s="423"/>
      <c r="M747" s="423"/>
    </row>
    <row r="748" spans="1:13" ht="105">
      <c r="A748" s="446"/>
      <c r="B748" s="447" t="s">
        <v>1349</v>
      </c>
      <c r="C748" s="448">
        <v>908</v>
      </c>
      <c r="D748" s="449">
        <v>702</v>
      </c>
      <c r="E748" s="450">
        <v>1008217</v>
      </c>
      <c r="F748" s="451">
        <v>0</v>
      </c>
      <c r="G748" s="452">
        <v>8638.133</v>
      </c>
      <c r="H748" s="452">
        <v>0</v>
      </c>
      <c r="I748" s="453">
        <v>0</v>
      </c>
      <c r="J748" s="423"/>
      <c r="K748" s="423"/>
      <c r="L748" s="423"/>
      <c r="M748" s="423"/>
    </row>
    <row r="749" spans="1:13" ht="15">
      <c r="A749" s="446"/>
      <c r="B749" s="447" t="s">
        <v>944</v>
      </c>
      <c r="C749" s="448">
        <v>908</v>
      </c>
      <c r="D749" s="449">
        <v>702</v>
      </c>
      <c r="E749" s="450">
        <v>1008217</v>
      </c>
      <c r="F749" s="451" t="s">
        <v>945</v>
      </c>
      <c r="G749" s="452">
        <v>8638.133</v>
      </c>
      <c r="H749" s="452">
        <v>0</v>
      </c>
      <c r="I749" s="453">
        <v>0</v>
      </c>
      <c r="J749" s="423"/>
      <c r="K749" s="423"/>
      <c r="L749" s="423"/>
      <c r="M749" s="423"/>
    </row>
    <row r="750" spans="1:13" ht="30">
      <c r="A750" s="446"/>
      <c r="B750" s="447" t="s">
        <v>196</v>
      </c>
      <c r="C750" s="448">
        <v>908</v>
      </c>
      <c r="D750" s="449">
        <v>702</v>
      </c>
      <c r="E750" s="450">
        <v>4210000</v>
      </c>
      <c r="F750" s="451">
        <v>0</v>
      </c>
      <c r="G750" s="452">
        <v>1920.792</v>
      </c>
      <c r="H750" s="452">
        <v>0</v>
      </c>
      <c r="I750" s="453">
        <v>0</v>
      </c>
      <c r="J750" s="423"/>
      <c r="K750" s="423"/>
      <c r="L750" s="423"/>
      <c r="M750" s="423"/>
    </row>
    <row r="751" spans="1:13" ht="30">
      <c r="A751" s="446"/>
      <c r="B751" s="447" t="s">
        <v>193</v>
      </c>
      <c r="C751" s="448">
        <v>908</v>
      </c>
      <c r="D751" s="449">
        <v>702</v>
      </c>
      <c r="E751" s="450">
        <v>4219900</v>
      </c>
      <c r="F751" s="451">
        <v>0</v>
      </c>
      <c r="G751" s="452">
        <v>1920.792</v>
      </c>
      <c r="H751" s="452">
        <v>0</v>
      </c>
      <c r="I751" s="453">
        <v>0</v>
      </c>
      <c r="J751" s="423"/>
      <c r="K751" s="423"/>
      <c r="L751" s="423"/>
      <c r="M751" s="423"/>
    </row>
    <row r="752" spans="1:13" ht="30">
      <c r="A752" s="446"/>
      <c r="B752" s="447" t="s">
        <v>194</v>
      </c>
      <c r="C752" s="448">
        <v>908</v>
      </c>
      <c r="D752" s="449">
        <v>702</v>
      </c>
      <c r="E752" s="450">
        <v>4219900</v>
      </c>
      <c r="F752" s="451" t="s">
        <v>195</v>
      </c>
      <c r="G752" s="452">
        <v>1920.792</v>
      </c>
      <c r="H752" s="452">
        <v>0</v>
      </c>
      <c r="I752" s="453">
        <v>0</v>
      </c>
      <c r="J752" s="423"/>
      <c r="K752" s="423"/>
      <c r="L752" s="423"/>
      <c r="M752" s="423"/>
    </row>
    <row r="753" spans="1:13" ht="15">
      <c r="A753" s="446"/>
      <c r="B753" s="447" t="s">
        <v>197</v>
      </c>
      <c r="C753" s="448">
        <v>908</v>
      </c>
      <c r="D753" s="449">
        <v>702</v>
      </c>
      <c r="E753" s="450">
        <v>4230000</v>
      </c>
      <c r="F753" s="451">
        <v>0</v>
      </c>
      <c r="G753" s="452">
        <v>38.88077</v>
      </c>
      <c r="H753" s="452">
        <v>0</v>
      </c>
      <c r="I753" s="453">
        <v>0</v>
      </c>
      <c r="J753" s="423"/>
      <c r="K753" s="423"/>
      <c r="L753" s="423"/>
      <c r="M753" s="423"/>
    </row>
    <row r="754" spans="1:13" ht="30">
      <c r="A754" s="446"/>
      <c r="B754" s="447" t="s">
        <v>193</v>
      </c>
      <c r="C754" s="448">
        <v>908</v>
      </c>
      <c r="D754" s="449">
        <v>702</v>
      </c>
      <c r="E754" s="450">
        <v>4239900</v>
      </c>
      <c r="F754" s="451">
        <v>0</v>
      </c>
      <c r="G754" s="452">
        <v>38.88077</v>
      </c>
      <c r="H754" s="452">
        <v>0</v>
      </c>
      <c r="I754" s="453">
        <v>0</v>
      </c>
      <c r="J754" s="423"/>
      <c r="K754" s="423"/>
      <c r="L754" s="423"/>
      <c r="M754" s="423"/>
    </row>
    <row r="755" spans="1:13" ht="30">
      <c r="A755" s="446"/>
      <c r="B755" s="447" t="s">
        <v>198</v>
      </c>
      <c r="C755" s="448">
        <v>908</v>
      </c>
      <c r="D755" s="449">
        <v>702</v>
      </c>
      <c r="E755" s="450">
        <v>4239901</v>
      </c>
      <c r="F755" s="451">
        <v>0</v>
      </c>
      <c r="G755" s="452">
        <v>38.88077</v>
      </c>
      <c r="H755" s="452">
        <v>0</v>
      </c>
      <c r="I755" s="453">
        <v>0</v>
      </c>
      <c r="J755" s="423"/>
      <c r="K755" s="423"/>
      <c r="L755" s="423"/>
      <c r="M755" s="423"/>
    </row>
    <row r="756" spans="1:13" ht="30">
      <c r="A756" s="446"/>
      <c r="B756" s="447" t="s">
        <v>194</v>
      </c>
      <c r="C756" s="448">
        <v>908</v>
      </c>
      <c r="D756" s="449">
        <v>702</v>
      </c>
      <c r="E756" s="450">
        <v>4239901</v>
      </c>
      <c r="F756" s="451" t="s">
        <v>195</v>
      </c>
      <c r="G756" s="452">
        <v>38.88077</v>
      </c>
      <c r="H756" s="452">
        <v>0</v>
      </c>
      <c r="I756" s="453">
        <v>0</v>
      </c>
      <c r="J756" s="423"/>
      <c r="K756" s="423"/>
      <c r="L756" s="423"/>
      <c r="M756" s="423"/>
    </row>
    <row r="757" spans="1:13" ht="30">
      <c r="A757" s="446"/>
      <c r="B757" s="447" t="s">
        <v>268</v>
      </c>
      <c r="C757" s="448">
        <v>908</v>
      </c>
      <c r="D757" s="449">
        <v>702</v>
      </c>
      <c r="E757" s="450">
        <v>7950000</v>
      </c>
      <c r="F757" s="451">
        <v>0</v>
      </c>
      <c r="G757" s="452">
        <v>3209.66</v>
      </c>
      <c r="H757" s="452">
        <v>0</v>
      </c>
      <c r="I757" s="453">
        <v>0</v>
      </c>
      <c r="J757" s="423"/>
      <c r="K757" s="423"/>
      <c r="L757" s="423"/>
      <c r="M757" s="423"/>
    </row>
    <row r="758" spans="1:13" ht="30">
      <c r="A758" s="446"/>
      <c r="B758" s="447" t="s">
        <v>268</v>
      </c>
      <c r="C758" s="448">
        <v>908</v>
      </c>
      <c r="D758" s="449">
        <v>702</v>
      </c>
      <c r="E758" s="450">
        <v>7950000</v>
      </c>
      <c r="F758" s="451">
        <v>0</v>
      </c>
      <c r="G758" s="452">
        <v>3209.66</v>
      </c>
      <c r="H758" s="452">
        <v>0</v>
      </c>
      <c r="I758" s="453">
        <v>0</v>
      </c>
      <c r="J758" s="423"/>
      <c r="K758" s="423"/>
      <c r="L758" s="423"/>
      <c r="M758" s="423"/>
    </row>
    <row r="759" spans="1:13" ht="105">
      <c r="A759" s="446"/>
      <c r="B759" s="447" t="s">
        <v>1338</v>
      </c>
      <c r="C759" s="448">
        <v>908</v>
      </c>
      <c r="D759" s="449">
        <v>702</v>
      </c>
      <c r="E759" s="450">
        <v>7950042</v>
      </c>
      <c r="F759" s="451">
        <v>0</v>
      </c>
      <c r="G759" s="452">
        <v>3209.66</v>
      </c>
      <c r="H759" s="452">
        <v>0</v>
      </c>
      <c r="I759" s="453">
        <v>0</v>
      </c>
      <c r="J759" s="423"/>
      <c r="K759" s="423"/>
      <c r="L759" s="423"/>
      <c r="M759" s="423"/>
    </row>
    <row r="760" spans="1:13" ht="30">
      <c r="A760" s="446"/>
      <c r="B760" s="447" t="s">
        <v>232</v>
      </c>
      <c r="C760" s="448">
        <v>908</v>
      </c>
      <c r="D760" s="449">
        <v>702</v>
      </c>
      <c r="E760" s="450">
        <v>7950042</v>
      </c>
      <c r="F760" s="451" t="s">
        <v>233</v>
      </c>
      <c r="G760" s="452">
        <v>3209.66</v>
      </c>
      <c r="H760" s="452">
        <v>0</v>
      </c>
      <c r="I760" s="453">
        <v>0</v>
      </c>
      <c r="J760" s="423"/>
      <c r="K760" s="423"/>
      <c r="L760" s="423"/>
      <c r="M760" s="423"/>
    </row>
    <row r="761" spans="1:13" ht="15">
      <c r="A761" s="446"/>
      <c r="B761" s="447" t="s">
        <v>1079</v>
      </c>
      <c r="C761" s="448">
        <v>908</v>
      </c>
      <c r="D761" s="449">
        <v>709</v>
      </c>
      <c r="E761" s="450">
        <v>0</v>
      </c>
      <c r="F761" s="451">
        <v>0</v>
      </c>
      <c r="G761" s="452">
        <v>6919.069</v>
      </c>
      <c r="H761" s="452">
        <v>0</v>
      </c>
      <c r="I761" s="453">
        <v>0</v>
      </c>
      <c r="J761" s="423"/>
      <c r="K761" s="423"/>
      <c r="L761" s="423"/>
      <c r="M761" s="423"/>
    </row>
    <row r="762" spans="1:13" ht="45">
      <c r="A762" s="446"/>
      <c r="B762" s="447" t="s">
        <v>948</v>
      </c>
      <c r="C762" s="448">
        <v>908</v>
      </c>
      <c r="D762" s="449">
        <v>709</v>
      </c>
      <c r="E762" s="450">
        <v>1020000</v>
      </c>
      <c r="F762" s="451">
        <v>0</v>
      </c>
      <c r="G762" s="452">
        <v>6919.069</v>
      </c>
      <c r="H762" s="452">
        <v>0</v>
      </c>
      <c r="I762" s="453">
        <v>0</v>
      </c>
      <c r="J762" s="423"/>
      <c r="K762" s="423"/>
      <c r="L762" s="423"/>
      <c r="M762" s="423"/>
    </row>
    <row r="763" spans="1:13" ht="90">
      <c r="A763" s="446"/>
      <c r="B763" s="447" t="s">
        <v>949</v>
      </c>
      <c r="C763" s="448">
        <v>908</v>
      </c>
      <c r="D763" s="449">
        <v>709</v>
      </c>
      <c r="E763" s="450">
        <v>1020100</v>
      </c>
      <c r="F763" s="451">
        <v>0</v>
      </c>
      <c r="G763" s="452">
        <v>6919.069</v>
      </c>
      <c r="H763" s="452">
        <v>0</v>
      </c>
      <c r="I763" s="453">
        <v>0</v>
      </c>
      <c r="J763" s="423"/>
      <c r="K763" s="423"/>
      <c r="L763" s="423"/>
      <c r="M763" s="423"/>
    </row>
    <row r="764" spans="1:13" ht="45">
      <c r="A764" s="446"/>
      <c r="B764" s="447" t="s">
        <v>950</v>
      </c>
      <c r="C764" s="448">
        <v>908</v>
      </c>
      <c r="D764" s="449">
        <v>709</v>
      </c>
      <c r="E764" s="450">
        <v>1020102</v>
      </c>
      <c r="F764" s="451">
        <v>0</v>
      </c>
      <c r="G764" s="452">
        <v>6919.069</v>
      </c>
      <c r="H764" s="452">
        <v>0</v>
      </c>
      <c r="I764" s="453">
        <v>0</v>
      </c>
      <c r="J764" s="423"/>
      <c r="K764" s="423"/>
      <c r="L764" s="423"/>
      <c r="M764" s="423"/>
    </row>
    <row r="765" spans="1:13" ht="15">
      <c r="A765" s="446"/>
      <c r="B765" s="447" t="s">
        <v>944</v>
      </c>
      <c r="C765" s="448">
        <v>908</v>
      </c>
      <c r="D765" s="449">
        <v>709</v>
      </c>
      <c r="E765" s="450">
        <v>1020102</v>
      </c>
      <c r="F765" s="451" t="s">
        <v>945</v>
      </c>
      <c r="G765" s="452">
        <v>6919.069</v>
      </c>
      <c r="H765" s="452">
        <v>0</v>
      </c>
      <c r="I765" s="453">
        <v>0</v>
      </c>
      <c r="J765" s="423"/>
      <c r="K765" s="423"/>
      <c r="L765" s="423"/>
      <c r="M765" s="423"/>
    </row>
    <row r="766" spans="1:13" ht="15">
      <c r="A766" s="446"/>
      <c r="B766" s="447" t="s">
        <v>1081</v>
      </c>
      <c r="C766" s="448">
        <v>908</v>
      </c>
      <c r="D766" s="449">
        <v>801</v>
      </c>
      <c r="E766" s="450">
        <v>0</v>
      </c>
      <c r="F766" s="451">
        <v>0</v>
      </c>
      <c r="G766" s="452">
        <v>2502.32752</v>
      </c>
      <c r="H766" s="452">
        <v>0</v>
      </c>
      <c r="I766" s="453">
        <v>0</v>
      </c>
      <c r="J766" s="423"/>
      <c r="K766" s="423"/>
      <c r="L766" s="423"/>
      <c r="M766" s="423"/>
    </row>
    <row r="767" spans="1:13" ht="30">
      <c r="A767" s="446"/>
      <c r="B767" s="447" t="s">
        <v>201</v>
      </c>
      <c r="C767" s="448">
        <v>908</v>
      </c>
      <c r="D767" s="449">
        <v>801</v>
      </c>
      <c r="E767" s="450">
        <v>4400000</v>
      </c>
      <c r="F767" s="451">
        <v>0</v>
      </c>
      <c r="G767" s="452">
        <v>542.12752</v>
      </c>
      <c r="H767" s="452">
        <v>0</v>
      </c>
      <c r="I767" s="453">
        <v>0</v>
      </c>
      <c r="J767" s="423"/>
      <c r="K767" s="423"/>
      <c r="L767" s="423"/>
      <c r="M767" s="423"/>
    </row>
    <row r="768" spans="1:13" ht="30">
      <c r="A768" s="446"/>
      <c r="B768" s="447" t="s">
        <v>193</v>
      </c>
      <c r="C768" s="448">
        <v>908</v>
      </c>
      <c r="D768" s="449">
        <v>801</v>
      </c>
      <c r="E768" s="450">
        <v>4409900</v>
      </c>
      <c r="F768" s="451">
        <v>0</v>
      </c>
      <c r="G768" s="452">
        <v>542.12752</v>
      </c>
      <c r="H768" s="452">
        <v>0</v>
      </c>
      <c r="I768" s="453">
        <v>0</v>
      </c>
      <c r="J768" s="423"/>
      <c r="K768" s="423"/>
      <c r="L768" s="423"/>
      <c r="M768" s="423"/>
    </row>
    <row r="769" spans="1:13" ht="30">
      <c r="A769" s="446"/>
      <c r="B769" s="447" t="s">
        <v>516</v>
      </c>
      <c r="C769" s="448">
        <v>908</v>
      </c>
      <c r="D769" s="449">
        <v>801</v>
      </c>
      <c r="E769" s="450">
        <v>4409917</v>
      </c>
      <c r="F769" s="451">
        <v>0</v>
      </c>
      <c r="G769" s="452">
        <v>542.12752</v>
      </c>
      <c r="H769" s="452">
        <v>0</v>
      </c>
      <c r="I769" s="453">
        <v>0</v>
      </c>
      <c r="J769" s="423"/>
      <c r="K769" s="423"/>
      <c r="L769" s="423"/>
      <c r="M769" s="423"/>
    </row>
    <row r="770" spans="1:13" ht="30">
      <c r="A770" s="446"/>
      <c r="B770" s="447" t="s">
        <v>194</v>
      </c>
      <c r="C770" s="448">
        <v>908</v>
      </c>
      <c r="D770" s="449">
        <v>801</v>
      </c>
      <c r="E770" s="450">
        <v>4409917</v>
      </c>
      <c r="F770" s="451" t="s">
        <v>195</v>
      </c>
      <c r="G770" s="452">
        <v>542.12752</v>
      </c>
      <c r="H770" s="452">
        <v>0</v>
      </c>
      <c r="I770" s="453">
        <v>0</v>
      </c>
      <c r="J770" s="423"/>
      <c r="K770" s="423"/>
      <c r="L770" s="423"/>
      <c r="M770" s="423"/>
    </row>
    <row r="771" spans="1:13" ht="15">
      <c r="A771" s="446"/>
      <c r="B771" s="447" t="s">
        <v>207</v>
      </c>
      <c r="C771" s="448">
        <v>908</v>
      </c>
      <c r="D771" s="449">
        <v>801</v>
      </c>
      <c r="E771" s="450">
        <v>4420000</v>
      </c>
      <c r="F771" s="451">
        <v>0</v>
      </c>
      <c r="G771" s="452">
        <v>1960.2</v>
      </c>
      <c r="H771" s="452">
        <v>0</v>
      </c>
      <c r="I771" s="453">
        <v>0</v>
      </c>
      <c r="J771" s="423"/>
      <c r="K771" s="423"/>
      <c r="L771" s="423"/>
      <c r="M771" s="423"/>
    </row>
    <row r="772" spans="1:13" ht="30">
      <c r="A772" s="446"/>
      <c r="B772" s="447" t="s">
        <v>193</v>
      </c>
      <c r="C772" s="448">
        <v>908</v>
      </c>
      <c r="D772" s="449">
        <v>801</v>
      </c>
      <c r="E772" s="450">
        <v>4429900</v>
      </c>
      <c r="F772" s="451">
        <v>0</v>
      </c>
      <c r="G772" s="452">
        <v>1960.2</v>
      </c>
      <c r="H772" s="452">
        <v>0</v>
      </c>
      <c r="I772" s="453">
        <v>0</v>
      </c>
      <c r="J772" s="423"/>
      <c r="K772" s="423"/>
      <c r="L772" s="423"/>
      <c r="M772" s="423"/>
    </row>
    <row r="773" spans="1:13" ht="30">
      <c r="A773" s="446"/>
      <c r="B773" s="447" t="s">
        <v>194</v>
      </c>
      <c r="C773" s="448">
        <v>908</v>
      </c>
      <c r="D773" s="449">
        <v>801</v>
      </c>
      <c r="E773" s="450">
        <v>4429900</v>
      </c>
      <c r="F773" s="451" t="s">
        <v>195</v>
      </c>
      <c r="G773" s="452">
        <v>1960.2</v>
      </c>
      <c r="H773" s="452">
        <v>0</v>
      </c>
      <c r="I773" s="453">
        <v>0</v>
      </c>
      <c r="J773" s="423"/>
      <c r="K773" s="423"/>
      <c r="L773" s="423"/>
      <c r="M773" s="423"/>
    </row>
    <row r="774" spans="1:13" ht="15">
      <c r="A774" s="446"/>
      <c r="B774" s="447" t="s">
        <v>1084</v>
      </c>
      <c r="C774" s="448">
        <v>908</v>
      </c>
      <c r="D774" s="449">
        <v>901</v>
      </c>
      <c r="E774" s="450">
        <v>0</v>
      </c>
      <c r="F774" s="451">
        <v>0</v>
      </c>
      <c r="G774" s="452">
        <v>138784.69634999998</v>
      </c>
      <c r="H774" s="452">
        <v>0</v>
      </c>
      <c r="I774" s="453">
        <v>0</v>
      </c>
      <c r="J774" s="423"/>
      <c r="K774" s="423"/>
      <c r="L774" s="423"/>
      <c r="M774" s="423"/>
    </row>
    <row r="775" spans="1:13" ht="15">
      <c r="A775" s="446"/>
      <c r="B775" s="447" t="s">
        <v>942</v>
      </c>
      <c r="C775" s="448">
        <v>908</v>
      </c>
      <c r="D775" s="449">
        <v>901</v>
      </c>
      <c r="E775" s="450">
        <v>1000000</v>
      </c>
      <c r="F775" s="451">
        <v>0</v>
      </c>
      <c r="G775" s="452">
        <v>95703</v>
      </c>
      <c r="H775" s="452">
        <v>0</v>
      </c>
      <c r="I775" s="453">
        <v>0</v>
      </c>
      <c r="J775" s="423"/>
      <c r="K775" s="423"/>
      <c r="L775" s="423"/>
      <c r="M775" s="423"/>
    </row>
    <row r="776" spans="1:13" ht="60">
      <c r="A776" s="446"/>
      <c r="B776" s="447" t="s">
        <v>943</v>
      </c>
      <c r="C776" s="448">
        <v>908</v>
      </c>
      <c r="D776" s="449">
        <v>901</v>
      </c>
      <c r="E776" s="450">
        <v>1008200</v>
      </c>
      <c r="F776" s="451">
        <v>0</v>
      </c>
      <c r="G776" s="452">
        <v>95703</v>
      </c>
      <c r="H776" s="452">
        <v>0</v>
      </c>
      <c r="I776" s="453">
        <v>0</v>
      </c>
      <c r="J776" s="423"/>
      <c r="K776" s="423"/>
      <c r="L776" s="423"/>
      <c r="M776" s="423"/>
    </row>
    <row r="777" spans="1:13" ht="105">
      <c r="A777" s="446"/>
      <c r="B777" s="447" t="s">
        <v>1350</v>
      </c>
      <c r="C777" s="448">
        <v>908</v>
      </c>
      <c r="D777" s="449">
        <v>901</v>
      </c>
      <c r="E777" s="450">
        <v>1008214</v>
      </c>
      <c r="F777" s="451">
        <v>0</v>
      </c>
      <c r="G777" s="452">
        <v>39304</v>
      </c>
      <c r="H777" s="452">
        <v>0</v>
      </c>
      <c r="I777" s="453">
        <v>0</v>
      </c>
      <c r="J777" s="423"/>
      <c r="K777" s="423"/>
      <c r="L777" s="423"/>
      <c r="M777" s="423"/>
    </row>
    <row r="778" spans="1:13" ht="15">
      <c r="A778" s="446"/>
      <c r="B778" s="447" t="s">
        <v>944</v>
      </c>
      <c r="C778" s="448">
        <v>908</v>
      </c>
      <c r="D778" s="449">
        <v>901</v>
      </c>
      <c r="E778" s="450">
        <v>1008214</v>
      </c>
      <c r="F778" s="451" t="s">
        <v>945</v>
      </c>
      <c r="G778" s="452">
        <v>39304</v>
      </c>
      <c r="H778" s="452">
        <v>0</v>
      </c>
      <c r="I778" s="453">
        <v>0</v>
      </c>
      <c r="J778" s="423"/>
      <c r="K778" s="423"/>
      <c r="L778" s="423"/>
      <c r="M778" s="423"/>
    </row>
    <row r="779" spans="1:13" ht="105">
      <c r="A779" s="446"/>
      <c r="B779" s="447" t="s">
        <v>811</v>
      </c>
      <c r="C779" s="448">
        <v>908</v>
      </c>
      <c r="D779" s="449">
        <v>901</v>
      </c>
      <c r="E779" s="450">
        <v>1008215</v>
      </c>
      <c r="F779" s="451">
        <v>0</v>
      </c>
      <c r="G779" s="452">
        <v>49866.6</v>
      </c>
      <c r="H779" s="452">
        <v>0</v>
      </c>
      <c r="I779" s="453">
        <v>0</v>
      </c>
      <c r="J779" s="423"/>
      <c r="K779" s="423"/>
      <c r="L779" s="423"/>
      <c r="M779" s="423"/>
    </row>
    <row r="780" spans="1:13" ht="15">
      <c r="A780" s="446"/>
      <c r="B780" s="447" t="s">
        <v>944</v>
      </c>
      <c r="C780" s="448">
        <v>908</v>
      </c>
      <c r="D780" s="449">
        <v>901</v>
      </c>
      <c r="E780" s="450">
        <v>1008215</v>
      </c>
      <c r="F780" s="451" t="s">
        <v>945</v>
      </c>
      <c r="G780" s="452">
        <v>49866.6</v>
      </c>
      <c r="H780" s="452">
        <v>0</v>
      </c>
      <c r="I780" s="453">
        <v>0</v>
      </c>
      <c r="J780" s="423"/>
      <c r="K780" s="423"/>
      <c r="L780" s="423"/>
      <c r="M780" s="423"/>
    </row>
    <row r="781" spans="1:13" ht="105">
      <c r="A781" s="446"/>
      <c r="B781" s="447" t="s">
        <v>812</v>
      </c>
      <c r="C781" s="448">
        <v>908</v>
      </c>
      <c r="D781" s="449">
        <v>901</v>
      </c>
      <c r="E781" s="450">
        <v>1008223</v>
      </c>
      <c r="F781" s="451">
        <v>0</v>
      </c>
      <c r="G781" s="452">
        <v>2899</v>
      </c>
      <c r="H781" s="452">
        <v>0</v>
      </c>
      <c r="I781" s="453">
        <v>0</v>
      </c>
      <c r="J781" s="423"/>
      <c r="K781" s="423"/>
      <c r="L781" s="423"/>
      <c r="M781" s="423"/>
    </row>
    <row r="782" spans="1:13" ht="15">
      <c r="A782" s="446"/>
      <c r="B782" s="447" t="s">
        <v>944</v>
      </c>
      <c r="C782" s="448">
        <v>908</v>
      </c>
      <c r="D782" s="449">
        <v>901</v>
      </c>
      <c r="E782" s="450">
        <v>1008223</v>
      </c>
      <c r="F782" s="451" t="s">
        <v>945</v>
      </c>
      <c r="G782" s="452">
        <v>2899</v>
      </c>
      <c r="H782" s="452">
        <v>0</v>
      </c>
      <c r="I782" s="453">
        <v>0</v>
      </c>
      <c r="J782" s="423"/>
      <c r="K782" s="423"/>
      <c r="L782" s="423"/>
      <c r="M782" s="423"/>
    </row>
    <row r="783" spans="1:13" ht="105">
      <c r="A783" s="446"/>
      <c r="B783" s="447" t="s">
        <v>813</v>
      </c>
      <c r="C783" s="448">
        <v>908</v>
      </c>
      <c r="D783" s="449">
        <v>901</v>
      </c>
      <c r="E783" s="450">
        <v>1008224</v>
      </c>
      <c r="F783" s="451">
        <v>0</v>
      </c>
      <c r="G783" s="452">
        <v>3633.4</v>
      </c>
      <c r="H783" s="452">
        <v>0</v>
      </c>
      <c r="I783" s="453">
        <v>0</v>
      </c>
      <c r="J783" s="423"/>
      <c r="K783" s="423"/>
      <c r="L783" s="423"/>
      <c r="M783" s="423"/>
    </row>
    <row r="784" spans="1:13" ht="15">
      <c r="A784" s="446"/>
      <c r="B784" s="447" t="s">
        <v>944</v>
      </c>
      <c r="C784" s="448">
        <v>908</v>
      </c>
      <c r="D784" s="449">
        <v>901</v>
      </c>
      <c r="E784" s="450">
        <v>1008224</v>
      </c>
      <c r="F784" s="451" t="s">
        <v>945</v>
      </c>
      <c r="G784" s="452">
        <v>3633.4</v>
      </c>
      <c r="H784" s="452">
        <v>0</v>
      </c>
      <c r="I784" s="453">
        <v>0</v>
      </c>
      <c r="J784" s="423"/>
      <c r="K784" s="423"/>
      <c r="L784" s="423"/>
      <c r="M784" s="423"/>
    </row>
    <row r="785" spans="1:13" ht="45">
      <c r="A785" s="446"/>
      <c r="B785" s="447" t="s">
        <v>948</v>
      </c>
      <c r="C785" s="448">
        <v>908</v>
      </c>
      <c r="D785" s="449">
        <v>901</v>
      </c>
      <c r="E785" s="450">
        <v>1020000</v>
      </c>
      <c r="F785" s="451">
        <v>0</v>
      </c>
      <c r="G785" s="452">
        <v>37000</v>
      </c>
      <c r="H785" s="452">
        <v>0</v>
      </c>
      <c r="I785" s="453">
        <v>0</v>
      </c>
      <c r="J785" s="423"/>
      <c r="K785" s="423"/>
      <c r="L785" s="423"/>
      <c r="M785" s="423"/>
    </row>
    <row r="786" spans="1:13" ht="90">
      <c r="A786" s="446"/>
      <c r="B786" s="447" t="s">
        <v>949</v>
      </c>
      <c r="C786" s="448">
        <v>908</v>
      </c>
      <c r="D786" s="449">
        <v>901</v>
      </c>
      <c r="E786" s="450">
        <v>1020100</v>
      </c>
      <c r="F786" s="451">
        <v>0</v>
      </c>
      <c r="G786" s="452">
        <v>37000</v>
      </c>
      <c r="H786" s="452">
        <v>0</v>
      </c>
      <c r="I786" s="453">
        <v>0</v>
      </c>
      <c r="J786" s="423"/>
      <c r="K786" s="423"/>
      <c r="L786" s="423"/>
      <c r="M786" s="423"/>
    </row>
    <row r="787" spans="1:13" ht="45">
      <c r="A787" s="446"/>
      <c r="B787" s="447" t="s">
        <v>950</v>
      </c>
      <c r="C787" s="448">
        <v>908</v>
      </c>
      <c r="D787" s="449">
        <v>901</v>
      </c>
      <c r="E787" s="450">
        <v>1020102</v>
      </c>
      <c r="F787" s="451">
        <v>0</v>
      </c>
      <c r="G787" s="452">
        <v>37000</v>
      </c>
      <c r="H787" s="452">
        <v>0</v>
      </c>
      <c r="I787" s="453">
        <v>0</v>
      </c>
      <c r="J787" s="423"/>
      <c r="K787" s="423"/>
      <c r="L787" s="423"/>
      <c r="M787" s="423"/>
    </row>
    <row r="788" spans="1:13" ht="15">
      <c r="A788" s="446"/>
      <c r="B788" s="447" t="s">
        <v>944</v>
      </c>
      <c r="C788" s="448">
        <v>908</v>
      </c>
      <c r="D788" s="449">
        <v>901</v>
      </c>
      <c r="E788" s="450">
        <v>1020102</v>
      </c>
      <c r="F788" s="451" t="s">
        <v>945</v>
      </c>
      <c r="G788" s="452">
        <v>37000</v>
      </c>
      <c r="H788" s="452">
        <v>0</v>
      </c>
      <c r="I788" s="453">
        <v>0</v>
      </c>
      <c r="J788" s="423"/>
      <c r="K788" s="423"/>
      <c r="L788" s="423"/>
      <c r="M788" s="423"/>
    </row>
    <row r="789" spans="1:13" ht="30">
      <c r="A789" s="446"/>
      <c r="B789" s="447" t="s">
        <v>208</v>
      </c>
      <c r="C789" s="448">
        <v>908</v>
      </c>
      <c r="D789" s="449">
        <v>901</v>
      </c>
      <c r="E789" s="450">
        <v>4700000</v>
      </c>
      <c r="F789" s="451">
        <v>0</v>
      </c>
      <c r="G789" s="452">
        <v>2958.3672500000002</v>
      </c>
      <c r="H789" s="452">
        <v>0</v>
      </c>
      <c r="I789" s="453">
        <v>0</v>
      </c>
      <c r="J789" s="423"/>
      <c r="K789" s="423"/>
      <c r="L789" s="423"/>
      <c r="M789" s="423"/>
    </row>
    <row r="790" spans="1:13" ht="30">
      <c r="A790" s="446"/>
      <c r="B790" s="447" t="s">
        <v>193</v>
      </c>
      <c r="C790" s="448">
        <v>908</v>
      </c>
      <c r="D790" s="449">
        <v>901</v>
      </c>
      <c r="E790" s="450">
        <v>4709900</v>
      </c>
      <c r="F790" s="451">
        <v>0</v>
      </c>
      <c r="G790" s="452">
        <v>2958.3672500000002</v>
      </c>
      <c r="H790" s="452">
        <v>0</v>
      </c>
      <c r="I790" s="453">
        <v>0</v>
      </c>
      <c r="J790" s="423"/>
      <c r="K790" s="423"/>
      <c r="L790" s="423"/>
      <c r="M790" s="423"/>
    </row>
    <row r="791" spans="1:13" ht="30">
      <c r="A791" s="446"/>
      <c r="B791" s="447" t="s">
        <v>194</v>
      </c>
      <c r="C791" s="448">
        <v>908</v>
      </c>
      <c r="D791" s="449">
        <v>901</v>
      </c>
      <c r="E791" s="450">
        <v>4709900</v>
      </c>
      <c r="F791" s="451" t="s">
        <v>195</v>
      </c>
      <c r="G791" s="452">
        <v>2958.3672500000002</v>
      </c>
      <c r="H791" s="452">
        <v>0</v>
      </c>
      <c r="I791" s="453">
        <v>0</v>
      </c>
      <c r="J791" s="423"/>
      <c r="K791" s="423"/>
      <c r="L791" s="423"/>
      <c r="M791" s="423"/>
    </row>
    <row r="792" spans="1:13" ht="15">
      <c r="A792" s="446"/>
      <c r="B792" s="447" t="s">
        <v>209</v>
      </c>
      <c r="C792" s="448">
        <v>908</v>
      </c>
      <c r="D792" s="449">
        <v>901</v>
      </c>
      <c r="E792" s="450">
        <v>4760000</v>
      </c>
      <c r="F792" s="451">
        <v>0</v>
      </c>
      <c r="G792" s="452">
        <v>648.6391</v>
      </c>
      <c r="H792" s="452">
        <v>0</v>
      </c>
      <c r="I792" s="453">
        <v>0</v>
      </c>
      <c r="J792" s="423"/>
      <c r="K792" s="423"/>
      <c r="L792" s="423"/>
      <c r="M792" s="423"/>
    </row>
    <row r="793" spans="1:13" ht="45">
      <c r="A793" s="446"/>
      <c r="B793" s="447" t="s">
        <v>210</v>
      </c>
      <c r="C793" s="448">
        <v>908</v>
      </c>
      <c r="D793" s="449">
        <v>901</v>
      </c>
      <c r="E793" s="450">
        <v>4769900</v>
      </c>
      <c r="F793" s="451">
        <v>0</v>
      </c>
      <c r="G793" s="452">
        <v>648.6391</v>
      </c>
      <c r="H793" s="452">
        <v>0</v>
      </c>
      <c r="I793" s="453">
        <v>0</v>
      </c>
      <c r="J793" s="423"/>
      <c r="K793" s="423"/>
      <c r="L793" s="423"/>
      <c r="M793" s="423"/>
    </row>
    <row r="794" spans="1:13" ht="30">
      <c r="A794" s="446"/>
      <c r="B794" s="447" t="s">
        <v>194</v>
      </c>
      <c r="C794" s="448">
        <v>908</v>
      </c>
      <c r="D794" s="449">
        <v>901</v>
      </c>
      <c r="E794" s="450">
        <v>4769900</v>
      </c>
      <c r="F794" s="451" t="s">
        <v>195</v>
      </c>
      <c r="G794" s="452">
        <v>648.6391</v>
      </c>
      <c r="H794" s="452">
        <v>0</v>
      </c>
      <c r="I794" s="453">
        <v>0</v>
      </c>
      <c r="J794" s="423"/>
      <c r="K794" s="423"/>
      <c r="L794" s="423"/>
      <c r="M794" s="423"/>
    </row>
    <row r="795" spans="1:13" ht="30">
      <c r="A795" s="446"/>
      <c r="B795" s="447" t="s">
        <v>268</v>
      </c>
      <c r="C795" s="448">
        <v>908</v>
      </c>
      <c r="D795" s="449">
        <v>901</v>
      </c>
      <c r="E795" s="450">
        <v>7950000</v>
      </c>
      <c r="F795" s="451">
        <v>0</v>
      </c>
      <c r="G795" s="452">
        <v>2474.69</v>
      </c>
      <c r="H795" s="452">
        <v>0</v>
      </c>
      <c r="I795" s="453">
        <v>0</v>
      </c>
      <c r="J795" s="423"/>
      <c r="K795" s="423"/>
      <c r="L795" s="423"/>
      <c r="M795" s="423"/>
    </row>
    <row r="796" spans="1:13" ht="30">
      <c r="A796" s="446"/>
      <c r="B796" s="447" t="s">
        <v>268</v>
      </c>
      <c r="C796" s="448">
        <v>908</v>
      </c>
      <c r="D796" s="449">
        <v>901</v>
      </c>
      <c r="E796" s="450">
        <v>7950000</v>
      </c>
      <c r="F796" s="451">
        <v>0</v>
      </c>
      <c r="G796" s="452">
        <v>2474.69</v>
      </c>
      <c r="H796" s="452">
        <v>0</v>
      </c>
      <c r="I796" s="453">
        <v>0</v>
      </c>
      <c r="J796" s="423"/>
      <c r="K796" s="423"/>
      <c r="L796" s="423"/>
      <c r="M796" s="423"/>
    </row>
    <row r="797" spans="1:13" ht="105">
      <c r="A797" s="446"/>
      <c r="B797" s="447" t="s">
        <v>1338</v>
      </c>
      <c r="C797" s="448">
        <v>908</v>
      </c>
      <c r="D797" s="449">
        <v>901</v>
      </c>
      <c r="E797" s="450">
        <v>7950042</v>
      </c>
      <c r="F797" s="451">
        <v>0</v>
      </c>
      <c r="G797" s="452">
        <v>1666.37</v>
      </c>
      <c r="H797" s="452">
        <v>0</v>
      </c>
      <c r="I797" s="453">
        <v>0</v>
      </c>
      <c r="J797" s="423"/>
      <c r="K797" s="423"/>
      <c r="L797" s="423"/>
      <c r="M797" s="423"/>
    </row>
    <row r="798" spans="1:13" ht="30">
      <c r="A798" s="446"/>
      <c r="B798" s="447" t="s">
        <v>232</v>
      </c>
      <c r="C798" s="448">
        <v>908</v>
      </c>
      <c r="D798" s="449">
        <v>901</v>
      </c>
      <c r="E798" s="450">
        <v>7950042</v>
      </c>
      <c r="F798" s="451" t="s">
        <v>233</v>
      </c>
      <c r="G798" s="452">
        <v>1666.37</v>
      </c>
      <c r="H798" s="452">
        <v>0</v>
      </c>
      <c r="I798" s="453">
        <v>0</v>
      </c>
      <c r="J798" s="423"/>
      <c r="K798" s="423"/>
      <c r="L798" s="423"/>
      <c r="M798" s="423"/>
    </row>
    <row r="799" spans="1:13" ht="105">
      <c r="A799" s="446"/>
      <c r="B799" s="447" t="s">
        <v>281</v>
      </c>
      <c r="C799" s="448">
        <v>908</v>
      </c>
      <c r="D799" s="449">
        <v>901</v>
      </c>
      <c r="E799" s="450">
        <v>7950043</v>
      </c>
      <c r="F799" s="451">
        <v>0</v>
      </c>
      <c r="G799" s="452">
        <v>808.32</v>
      </c>
      <c r="H799" s="452">
        <v>0</v>
      </c>
      <c r="I799" s="453">
        <v>0</v>
      </c>
      <c r="J799" s="423"/>
      <c r="K799" s="423"/>
      <c r="L799" s="423"/>
      <c r="M799" s="423"/>
    </row>
    <row r="800" spans="1:13" ht="30">
      <c r="A800" s="446"/>
      <c r="B800" s="447" t="s">
        <v>232</v>
      </c>
      <c r="C800" s="448">
        <v>908</v>
      </c>
      <c r="D800" s="449">
        <v>901</v>
      </c>
      <c r="E800" s="450">
        <v>7950043</v>
      </c>
      <c r="F800" s="451" t="s">
        <v>233</v>
      </c>
      <c r="G800" s="452">
        <v>808.32</v>
      </c>
      <c r="H800" s="452">
        <v>0</v>
      </c>
      <c r="I800" s="453">
        <v>0</v>
      </c>
      <c r="J800" s="423"/>
      <c r="K800" s="423"/>
      <c r="L800" s="423"/>
      <c r="M800" s="423"/>
    </row>
    <row r="801" spans="1:13" ht="15">
      <c r="A801" s="446"/>
      <c r="B801" s="447" t="s">
        <v>1085</v>
      </c>
      <c r="C801" s="448">
        <v>908</v>
      </c>
      <c r="D801" s="449">
        <v>902</v>
      </c>
      <c r="E801" s="450">
        <v>0</v>
      </c>
      <c r="F801" s="451">
        <v>0</v>
      </c>
      <c r="G801" s="452">
        <v>6774.1</v>
      </c>
      <c r="H801" s="452">
        <v>0</v>
      </c>
      <c r="I801" s="453">
        <v>0</v>
      </c>
      <c r="J801" s="423"/>
      <c r="K801" s="423"/>
      <c r="L801" s="423"/>
      <c r="M801" s="423"/>
    </row>
    <row r="802" spans="1:13" ht="30">
      <c r="A802" s="446"/>
      <c r="B802" s="447" t="s">
        <v>212</v>
      </c>
      <c r="C802" s="448">
        <v>908</v>
      </c>
      <c r="D802" s="449">
        <v>902</v>
      </c>
      <c r="E802" s="450">
        <v>4710000</v>
      </c>
      <c r="F802" s="451">
        <v>0</v>
      </c>
      <c r="G802" s="452">
        <v>6774.1</v>
      </c>
      <c r="H802" s="452">
        <v>0</v>
      </c>
      <c r="I802" s="453">
        <v>0</v>
      </c>
      <c r="J802" s="423"/>
      <c r="K802" s="423"/>
      <c r="L802" s="423"/>
      <c r="M802" s="423"/>
    </row>
    <row r="803" spans="1:13" ht="30">
      <c r="A803" s="446"/>
      <c r="B803" s="447" t="s">
        <v>193</v>
      </c>
      <c r="C803" s="448">
        <v>908</v>
      </c>
      <c r="D803" s="449">
        <v>902</v>
      </c>
      <c r="E803" s="450">
        <v>4719900</v>
      </c>
      <c r="F803" s="451">
        <v>0</v>
      </c>
      <c r="G803" s="452">
        <v>6774.1</v>
      </c>
      <c r="H803" s="452">
        <v>0</v>
      </c>
      <c r="I803" s="453">
        <v>0</v>
      </c>
      <c r="J803" s="423"/>
      <c r="K803" s="423"/>
      <c r="L803" s="423"/>
      <c r="M803" s="423"/>
    </row>
    <row r="804" spans="1:13" ht="30">
      <c r="A804" s="446"/>
      <c r="B804" s="447" t="s">
        <v>194</v>
      </c>
      <c r="C804" s="448">
        <v>908</v>
      </c>
      <c r="D804" s="449">
        <v>902</v>
      </c>
      <c r="E804" s="450">
        <v>4719900</v>
      </c>
      <c r="F804" s="451" t="s">
        <v>195</v>
      </c>
      <c r="G804" s="452">
        <v>6774.1</v>
      </c>
      <c r="H804" s="452">
        <v>0</v>
      </c>
      <c r="I804" s="453">
        <v>0</v>
      </c>
      <c r="J804" s="423"/>
      <c r="K804" s="423"/>
      <c r="L804" s="423"/>
      <c r="M804" s="423"/>
    </row>
    <row r="805" spans="1:13" ht="15">
      <c r="A805" s="446"/>
      <c r="B805" s="447" t="s">
        <v>1088</v>
      </c>
      <c r="C805" s="448">
        <v>908</v>
      </c>
      <c r="D805" s="449">
        <v>909</v>
      </c>
      <c r="E805" s="450">
        <v>0</v>
      </c>
      <c r="F805" s="451">
        <v>0</v>
      </c>
      <c r="G805" s="452">
        <v>169319.923</v>
      </c>
      <c r="H805" s="452">
        <v>0</v>
      </c>
      <c r="I805" s="453">
        <v>0</v>
      </c>
      <c r="J805" s="423"/>
      <c r="K805" s="423"/>
      <c r="L805" s="423"/>
      <c r="M805" s="423"/>
    </row>
    <row r="806" spans="1:13" ht="45">
      <c r="A806" s="446"/>
      <c r="B806" s="447" t="s">
        <v>948</v>
      </c>
      <c r="C806" s="448">
        <v>908</v>
      </c>
      <c r="D806" s="449">
        <v>909</v>
      </c>
      <c r="E806" s="450">
        <v>1020000</v>
      </c>
      <c r="F806" s="451">
        <v>0</v>
      </c>
      <c r="G806" s="452">
        <v>166608</v>
      </c>
      <c r="H806" s="452">
        <v>0</v>
      </c>
      <c r="I806" s="453">
        <v>0</v>
      </c>
      <c r="J806" s="423"/>
      <c r="K806" s="423"/>
      <c r="L806" s="423"/>
      <c r="M806" s="423"/>
    </row>
    <row r="807" spans="1:13" ht="90">
      <c r="A807" s="446"/>
      <c r="B807" s="447" t="s">
        <v>949</v>
      </c>
      <c r="C807" s="448">
        <v>908</v>
      </c>
      <c r="D807" s="449">
        <v>909</v>
      </c>
      <c r="E807" s="450">
        <v>1020100</v>
      </c>
      <c r="F807" s="451">
        <v>0</v>
      </c>
      <c r="G807" s="452">
        <v>166608</v>
      </c>
      <c r="H807" s="452">
        <v>0</v>
      </c>
      <c r="I807" s="453">
        <v>0</v>
      </c>
      <c r="J807" s="423"/>
      <c r="K807" s="423"/>
      <c r="L807" s="423"/>
      <c r="M807" s="423"/>
    </row>
    <row r="808" spans="1:13" ht="45">
      <c r="A808" s="446"/>
      <c r="B808" s="447" t="s">
        <v>950</v>
      </c>
      <c r="C808" s="448">
        <v>908</v>
      </c>
      <c r="D808" s="449">
        <v>909</v>
      </c>
      <c r="E808" s="450">
        <v>1020102</v>
      </c>
      <c r="F808" s="451">
        <v>0</v>
      </c>
      <c r="G808" s="452">
        <v>166608</v>
      </c>
      <c r="H808" s="452">
        <v>0</v>
      </c>
      <c r="I808" s="453">
        <v>0</v>
      </c>
      <c r="J808" s="423"/>
      <c r="K808" s="423"/>
      <c r="L808" s="423"/>
      <c r="M808" s="423"/>
    </row>
    <row r="809" spans="1:13" ht="15">
      <c r="A809" s="446"/>
      <c r="B809" s="447" t="s">
        <v>944</v>
      </c>
      <c r="C809" s="448">
        <v>908</v>
      </c>
      <c r="D809" s="449">
        <v>909</v>
      </c>
      <c r="E809" s="450">
        <v>1020102</v>
      </c>
      <c r="F809" s="451" t="s">
        <v>945</v>
      </c>
      <c r="G809" s="452">
        <v>166608</v>
      </c>
      <c r="H809" s="452">
        <v>0</v>
      </c>
      <c r="I809" s="453">
        <v>0</v>
      </c>
      <c r="J809" s="423"/>
      <c r="K809" s="423"/>
      <c r="L809" s="423"/>
      <c r="M809" s="423"/>
    </row>
    <row r="810" spans="1:13" ht="30">
      <c r="A810" s="446"/>
      <c r="B810" s="447" t="s">
        <v>216</v>
      </c>
      <c r="C810" s="448">
        <v>908</v>
      </c>
      <c r="D810" s="449">
        <v>909</v>
      </c>
      <c r="E810" s="450">
        <v>4690000</v>
      </c>
      <c r="F810" s="451">
        <v>0</v>
      </c>
      <c r="G810" s="452">
        <v>2711.923</v>
      </c>
      <c r="H810" s="452">
        <v>0</v>
      </c>
      <c r="I810" s="453">
        <v>0</v>
      </c>
      <c r="J810" s="423"/>
      <c r="K810" s="423"/>
      <c r="L810" s="423"/>
      <c r="M810" s="423"/>
    </row>
    <row r="811" spans="1:13" ht="45">
      <c r="A811" s="446"/>
      <c r="B811" s="447" t="s">
        <v>217</v>
      </c>
      <c r="C811" s="448">
        <v>908</v>
      </c>
      <c r="D811" s="449">
        <v>909</v>
      </c>
      <c r="E811" s="450">
        <v>4699900</v>
      </c>
      <c r="F811" s="451">
        <v>0</v>
      </c>
      <c r="G811" s="452">
        <v>2711.923</v>
      </c>
      <c r="H811" s="452">
        <v>0</v>
      </c>
      <c r="I811" s="453">
        <v>0</v>
      </c>
      <c r="J811" s="423"/>
      <c r="K811" s="423"/>
      <c r="L811" s="423"/>
      <c r="M811" s="423"/>
    </row>
    <row r="812" spans="1:13" ht="30">
      <c r="A812" s="446"/>
      <c r="B812" s="447" t="s">
        <v>194</v>
      </c>
      <c r="C812" s="448">
        <v>908</v>
      </c>
      <c r="D812" s="449">
        <v>909</v>
      </c>
      <c r="E812" s="450">
        <v>4699900</v>
      </c>
      <c r="F812" s="451" t="s">
        <v>195</v>
      </c>
      <c r="G812" s="452">
        <v>2711.923</v>
      </c>
      <c r="H812" s="452">
        <v>0</v>
      </c>
      <c r="I812" s="453">
        <v>0</v>
      </c>
      <c r="J812" s="423"/>
      <c r="K812" s="423"/>
      <c r="L812" s="423"/>
      <c r="M812" s="423"/>
    </row>
    <row r="813" spans="1:13" ht="29.25">
      <c r="A813" s="454">
        <v>10</v>
      </c>
      <c r="B813" s="455" t="s">
        <v>490</v>
      </c>
      <c r="C813" s="456">
        <v>909</v>
      </c>
      <c r="D813" s="457">
        <v>0</v>
      </c>
      <c r="E813" s="458">
        <v>0</v>
      </c>
      <c r="F813" s="459">
        <v>0</v>
      </c>
      <c r="G813" s="460">
        <v>828694.7090600001</v>
      </c>
      <c r="H813" s="460">
        <v>11509</v>
      </c>
      <c r="I813" s="461">
        <v>0</v>
      </c>
      <c r="J813" s="423"/>
      <c r="K813" s="423"/>
      <c r="L813" s="423"/>
      <c r="M813" s="423"/>
    </row>
    <row r="814" spans="1:13" ht="60">
      <c r="A814" s="446"/>
      <c r="B814" s="447" t="s">
        <v>1060</v>
      </c>
      <c r="C814" s="448">
        <v>909</v>
      </c>
      <c r="D814" s="449">
        <v>104</v>
      </c>
      <c r="E814" s="450">
        <v>0</v>
      </c>
      <c r="F814" s="451">
        <v>0</v>
      </c>
      <c r="G814" s="452">
        <v>15908.13922</v>
      </c>
      <c r="H814" s="452">
        <v>11509</v>
      </c>
      <c r="I814" s="453">
        <v>0</v>
      </c>
      <c r="J814" s="423"/>
      <c r="K814" s="423"/>
      <c r="L814" s="423"/>
      <c r="M814" s="423"/>
    </row>
    <row r="815" spans="1:13" ht="30">
      <c r="A815" s="446"/>
      <c r="B815" s="447" t="s">
        <v>229</v>
      </c>
      <c r="C815" s="448">
        <v>909</v>
      </c>
      <c r="D815" s="449">
        <v>104</v>
      </c>
      <c r="E815" s="450">
        <v>20000</v>
      </c>
      <c r="F815" s="451">
        <v>0</v>
      </c>
      <c r="G815" s="452">
        <v>15908.13922</v>
      </c>
      <c r="H815" s="452">
        <v>11509</v>
      </c>
      <c r="I815" s="453">
        <v>0</v>
      </c>
      <c r="J815" s="423"/>
      <c r="K815" s="423"/>
      <c r="L815" s="423"/>
      <c r="M815" s="423"/>
    </row>
    <row r="816" spans="1:13" ht="15">
      <c r="A816" s="446"/>
      <c r="B816" s="447" t="s">
        <v>230</v>
      </c>
      <c r="C816" s="448">
        <v>909</v>
      </c>
      <c r="D816" s="449">
        <v>104</v>
      </c>
      <c r="E816" s="450">
        <v>20400</v>
      </c>
      <c r="F816" s="451">
        <v>0</v>
      </c>
      <c r="G816" s="452">
        <v>15908.13922</v>
      </c>
      <c r="H816" s="452">
        <v>11509</v>
      </c>
      <c r="I816" s="453">
        <v>0</v>
      </c>
      <c r="J816" s="423"/>
      <c r="K816" s="423"/>
      <c r="L816" s="423"/>
      <c r="M816" s="423"/>
    </row>
    <row r="817" spans="1:13" ht="30">
      <c r="A817" s="446"/>
      <c r="B817" s="447" t="s">
        <v>232</v>
      </c>
      <c r="C817" s="448">
        <v>909</v>
      </c>
      <c r="D817" s="449">
        <v>104</v>
      </c>
      <c r="E817" s="450">
        <v>20400</v>
      </c>
      <c r="F817" s="451" t="s">
        <v>233</v>
      </c>
      <c r="G817" s="452">
        <v>15908.13922</v>
      </c>
      <c r="H817" s="452">
        <v>11509</v>
      </c>
      <c r="I817" s="453">
        <v>0</v>
      </c>
      <c r="J817" s="423"/>
      <c r="K817" s="423"/>
      <c r="L817" s="423"/>
      <c r="M817" s="423"/>
    </row>
    <row r="818" spans="1:13" ht="15">
      <c r="A818" s="446"/>
      <c r="B818" s="447" t="s">
        <v>1063</v>
      </c>
      <c r="C818" s="448">
        <v>909</v>
      </c>
      <c r="D818" s="449">
        <v>113</v>
      </c>
      <c r="E818" s="450">
        <v>0</v>
      </c>
      <c r="F818" s="451">
        <v>0</v>
      </c>
      <c r="G818" s="452">
        <v>9483.54344</v>
      </c>
      <c r="H818" s="452">
        <v>0</v>
      </c>
      <c r="I818" s="453">
        <v>0</v>
      </c>
      <c r="J818" s="423"/>
      <c r="K818" s="423"/>
      <c r="L818" s="423"/>
      <c r="M818" s="423"/>
    </row>
    <row r="819" spans="1:13" ht="45">
      <c r="A819" s="446"/>
      <c r="B819" s="447" t="s">
        <v>256</v>
      </c>
      <c r="C819" s="448">
        <v>909</v>
      </c>
      <c r="D819" s="449">
        <v>113</v>
      </c>
      <c r="E819" s="450">
        <v>920000</v>
      </c>
      <c r="F819" s="451">
        <v>0</v>
      </c>
      <c r="G819" s="452">
        <v>9483.54344</v>
      </c>
      <c r="H819" s="452">
        <v>0</v>
      </c>
      <c r="I819" s="453">
        <v>0</v>
      </c>
      <c r="J819" s="423"/>
      <c r="K819" s="423"/>
      <c r="L819" s="423"/>
      <c r="M819" s="423"/>
    </row>
    <row r="820" spans="1:13" ht="15">
      <c r="A820" s="446"/>
      <c r="B820" s="447" t="s">
        <v>257</v>
      </c>
      <c r="C820" s="448">
        <v>909</v>
      </c>
      <c r="D820" s="449">
        <v>113</v>
      </c>
      <c r="E820" s="450">
        <v>920300</v>
      </c>
      <c r="F820" s="451">
        <v>0</v>
      </c>
      <c r="G820" s="452">
        <v>9483.54344</v>
      </c>
      <c r="H820" s="452">
        <v>0</v>
      </c>
      <c r="I820" s="453">
        <v>0</v>
      </c>
      <c r="J820" s="423"/>
      <c r="K820" s="423"/>
      <c r="L820" s="423"/>
      <c r="M820" s="423"/>
    </row>
    <row r="821" spans="1:13" ht="105">
      <c r="A821" s="446"/>
      <c r="B821" s="447" t="s">
        <v>814</v>
      </c>
      <c r="C821" s="448">
        <v>909</v>
      </c>
      <c r="D821" s="449">
        <v>113</v>
      </c>
      <c r="E821" s="450">
        <v>920316</v>
      </c>
      <c r="F821" s="451">
        <v>0</v>
      </c>
      <c r="G821" s="452">
        <v>9483.54344</v>
      </c>
      <c r="H821" s="452">
        <v>0</v>
      </c>
      <c r="I821" s="453">
        <v>0</v>
      </c>
      <c r="J821" s="423"/>
      <c r="K821" s="423"/>
      <c r="L821" s="423"/>
      <c r="M821" s="423"/>
    </row>
    <row r="822" spans="1:13" ht="15">
      <c r="A822" s="446"/>
      <c r="B822" s="447" t="s">
        <v>930</v>
      </c>
      <c r="C822" s="448">
        <v>909</v>
      </c>
      <c r="D822" s="449">
        <v>113</v>
      </c>
      <c r="E822" s="450">
        <v>920316</v>
      </c>
      <c r="F822" s="451" t="s">
        <v>931</v>
      </c>
      <c r="G822" s="452">
        <v>9483.54344</v>
      </c>
      <c r="H822" s="452">
        <v>0</v>
      </c>
      <c r="I822" s="453">
        <v>0</v>
      </c>
      <c r="J822" s="423"/>
      <c r="K822" s="423"/>
      <c r="L822" s="423"/>
      <c r="M822" s="423"/>
    </row>
    <row r="823" spans="1:13" ht="15">
      <c r="A823" s="446"/>
      <c r="B823" s="447" t="s">
        <v>1092</v>
      </c>
      <c r="C823" s="448">
        <v>909</v>
      </c>
      <c r="D823" s="449">
        <v>1003</v>
      </c>
      <c r="E823" s="450">
        <v>0</v>
      </c>
      <c r="F823" s="451">
        <v>0</v>
      </c>
      <c r="G823" s="452">
        <v>803303.0264000001</v>
      </c>
      <c r="H823" s="452">
        <v>0</v>
      </c>
      <c r="I823" s="453">
        <v>0</v>
      </c>
      <c r="J823" s="423"/>
      <c r="K823" s="423"/>
      <c r="L823" s="423"/>
      <c r="M823" s="423"/>
    </row>
    <row r="824" spans="1:13" ht="15">
      <c r="A824" s="446"/>
      <c r="B824" s="447" t="s">
        <v>909</v>
      </c>
      <c r="C824" s="448">
        <v>909</v>
      </c>
      <c r="D824" s="449">
        <v>1003</v>
      </c>
      <c r="E824" s="450">
        <v>5050000</v>
      </c>
      <c r="F824" s="451">
        <v>0</v>
      </c>
      <c r="G824" s="452">
        <v>803303.0264000001</v>
      </c>
      <c r="H824" s="452">
        <v>0</v>
      </c>
      <c r="I824" s="453">
        <v>0</v>
      </c>
      <c r="J824" s="423"/>
      <c r="K824" s="423"/>
      <c r="L824" s="423"/>
      <c r="M824" s="423"/>
    </row>
    <row r="825" spans="1:13" ht="45">
      <c r="A825" s="446"/>
      <c r="B825" s="447" t="s">
        <v>910</v>
      </c>
      <c r="C825" s="448">
        <v>909</v>
      </c>
      <c r="D825" s="449">
        <v>1003</v>
      </c>
      <c r="E825" s="450">
        <v>5054800</v>
      </c>
      <c r="F825" s="451">
        <v>0</v>
      </c>
      <c r="G825" s="452">
        <v>803303.0264000001</v>
      </c>
      <c r="H825" s="452">
        <v>0</v>
      </c>
      <c r="I825" s="453">
        <v>0</v>
      </c>
      <c r="J825" s="423"/>
      <c r="K825" s="423"/>
      <c r="L825" s="423"/>
      <c r="M825" s="423"/>
    </row>
    <row r="826" spans="1:13" ht="45">
      <c r="A826" s="446"/>
      <c r="B826" s="447" t="s">
        <v>911</v>
      </c>
      <c r="C826" s="448">
        <v>909</v>
      </c>
      <c r="D826" s="449">
        <v>1003</v>
      </c>
      <c r="E826" s="450">
        <v>5054803</v>
      </c>
      <c r="F826" s="451">
        <v>0</v>
      </c>
      <c r="G826" s="452">
        <v>803303.0264000001</v>
      </c>
      <c r="H826" s="452">
        <v>0</v>
      </c>
      <c r="I826" s="453">
        <v>0</v>
      </c>
      <c r="J826" s="423"/>
      <c r="K826" s="423"/>
      <c r="L826" s="423"/>
      <c r="M826" s="423"/>
    </row>
    <row r="827" spans="1:13" ht="15">
      <c r="A827" s="446"/>
      <c r="B827" s="447" t="s">
        <v>930</v>
      </c>
      <c r="C827" s="448">
        <v>909</v>
      </c>
      <c r="D827" s="449">
        <v>1003</v>
      </c>
      <c r="E827" s="450">
        <v>5054803</v>
      </c>
      <c r="F827" s="451" t="s">
        <v>931</v>
      </c>
      <c r="G827" s="452">
        <v>803303.0264000001</v>
      </c>
      <c r="H827" s="452">
        <v>0</v>
      </c>
      <c r="I827" s="453">
        <v>0</v>
      </c>
      <c r="J827" s="423"/>
      <c r="K827" s="423"/>
      <c r="L827" s="423"/>
      <c r="M827" s="423"/>
    </row>
    <row r="828" spans="1:13" ht="43.5">
      <c r="A828" s="454">
        <v>11</v>
      </c>
      <c r="B828" s="455" t="s">
        <v>517</v>
      </c>
      <c r="C828" s="456">
        <v>910</v>
      </c>
      <c r="D828" s="457">
        <v>0</v>
      </c>
      <c r="E828" s="458">
        <v>0</v>
      </c>
      <c r="F828" s="459">
        <v>0</v>
      </c>
      <c r="G828" s="460">
        <v>7887.2972199999995</v>
      </c>
      <c r="H828" s="460">
        <v>5798</v>
      </c>
      <c r="I828" s="461">
        <v>0</v>
      </c>
      <c r="J828" s="423"/>
      <c r="K828" s="423"/>
      <c r="L828" s="423"/>
      <c r="M828" s="423"/>
    </row>
    <row r="829" spans="1:13" ht="60">
      <c r="A829" s="446"/>
      <c r="B829" s="447" t="s">
        <v>1060</v>
      </c>
      <c r="C829" s="448">
        <v>910</v>
      </c>
      <c r="D829" s="449">
        <v>104</v>
      </c>
      <c r="E829" s="450">
        <v>0</v>
      </c>
      <c r="F829" s="451">
        <v>0</v>
      </c>
      <c r="G829" s="452">
        <v>7887.2972199999995</v>
      </c>
      <c r="H829" s="452">
        <v>5798</v>
      </c>
      <c r="I829" s="453">
        <v>0</v>
      </c>
      <c r="J829" s="423"/>
      <c r="K829" s="423"/>
      <c r="L829" s="423"/>
      <c r="M829" s="423"/>
    </row>
    <row r="830" spans="1:13" ht="30">
      <c r="A830" s="446"/>
      <c r="B830" s="447" t="s">
        <v>229</v>
      </c>
      <c r="C830" s="448">
        <v>910</v>
      </c>
      <c r="D830" s="449">
        <v>104</v>
      </c>
      <c r="E830" s="450">
        <v>20000</v>
      </c>
      <c r="F830" s="451">
        <v>0</v>
      </c>
      <c r="G830" s="452">
        <v>7887.2972199999995</v>
      </c>
      <c r="H830" s="452">
        <v>5798</v>
      </c>
      <c r="I830" s="453">
        <v>0</v>
      </c>
      <c r="J830" s="423"/>
      <c r="K830" s="423"/>
      <c r="L830" s="423"/>
      <c r="M830" s="423"/>
    </row>
    <row r="831" spans="1:13" ht="15">
      <c r="A831" s="446"/>
      <c r="B831" s="447" t="s">
        <v>230</v>
      </c>
      <c r="C831" s="448">
        <v>910</v>
      </c>
      <c r="D831" s="449">
        <v>104</v>
      </c>
      <c r="E831" s="450">
        <v>20400</v>
      </c>
      <c r="F831" s="451">
        <v>0</v>
      </c>
      <c r="G831" s="452">
        <v>7887.2972199999995</v>
      </c>
      <c r="H831" s="452">
        <v>5798</v>
      </c>
      <c r="I831" s="453">
        <v>0</v>
      </c>
      <c r="J831" s="423"/>
      <c r="K831" s="423"/>
      <c r="L831" s="423"/>
      <c r="M831" s="423"/>
    </row>
    <row r="832" spans="1:13" ht="30">
      <c r="A832" s="446"/>
      <c r="B832" s="447" t="s">
        <v>232</v>
      </c>
      <c r="C832" s="448">
        <v>910</v>
      </c>
      <c r="D832" s="449">
        <v>104</v>
      </c>
      <c r="E832" s="450">
        <v>20400</v>
      </c>
      <c r="F832" s="451" t="s">
        <v>233</v>
      </c>
      <c r="G832" s="452">
        <v>7887.2972199999995</v>
      </c>
      <c r="H832" s="452">
        <v>5798</v>
      </c>
      <c r="I832" s="453">
        <v>0</v>
      </c>
      <c r="J832" s="423"/>
      <c r="K832" s="423"/>
      <c r="L832" s="423"/>
      <c r="M832" s="423"/>
    </row>
    <row r="833" spans="1:13" ht="57.75">
      <c r="A833" s="454">
        <v>12</v>
      </c>
      <c r="B833" s="455" t="s">
        <v>703</v>
      </c>
      <c r="C833" s="456">
        <v>911</v>
      </c>
      <c r="D833" s="457">
        <v>0</v>
      </c>
      <c r="E833" s="458">
        <v>0</v>
      </c>
      <c r="F833" s="459">
        <v>0</v>
      </c>
      <c r="G833" s="460">
        <v>17896.65578</v>
      </c>
      <c r="H833" s="460">
        <v>8974</v>
      </c>
      <c r="I833" s="461">
        <v>0</v>
      </c>
      <c r="J833" s="423"/>
      <c r="K833" s="423"/>
      <c r="L833" s="423"/>
      <c r="M833" s="423"/>
    </row>
    <row r="834" spans="1:13" ht="60">
      <c r="A834" s="446"/>
      <c r="B834" s="447" t="s">
        <v>1060</v>
      </c>
      <c r="C834" s="448">
        <v>911</v>
      </c>
      <c r="D834" s="449">
        <v>104</v>
      </c>
      <c r="E834" s="450">
        <v>0</v>
      </c>
      <c r="F834" s="451">
        <v>0</v>
      </c>
      <c r="G834" s="452">
        <v>12576.655780000001</v>
      </c>
      <c r="H834" s="452">
        <v>8974</v>
      </c>
      <c r="I834" s="453">
        <v>0</v>
      </c>
      <c r="J834" s="423"/>
      <c r="K834" s="423"/>
      <c r="L834" s="423"/>
      <c r="M834" s="423"/>
    </row>
    <row r="835" spans="1:13" ht="30">
      <c r="A835" s="446"/>
      <c r="B835" s="447" t="s">
        <v>229</v>
      </c>
      <c r="C835" s="448">
        <v>911</v>
      </c>
      <c r="D835" s="449">
        <v>104</v>
      </c>
      <c r="E835" s="450">
        <v>20000</v>
      </c>
      <c r="F835" s="451">
        <v>0</v>
      </c>
      <c r="G835" s="452">
        <v>12576.655780000001</v>
      </c>
      <c r="H835" s="452">
        <v>8974</v>
      </c>
      <c r="I835" s="453">
        <v>0</v>
      </c>
      <c r="J835" s="423"/>
      <c r="K835" s="423"/>
      <c r="L835" s="423"/>
      <c r="M835" s="423"/>
    </row>
    <row r="836" spans="1:13" ht="15">
      <c r="A836" s="446"/>
      <c r="B836" s="447" t="s">
        <v>230</v>
      </c>
      <c r="C836" s="448">
        <v>911</v>
      </c>
      <c r="D836" s="449">
        <v>104</v>
      </c>
      <c r="E836" s="450">
        <v>20400</v>
      </c>
      <c r="F836" s="451">
        <v>0</v>
      </c>
      <c r="G836" s="452">
        <v>12576.655780000001</v>
      </c>
      <c r="H836" s="452">
        <v>8974</v>
      </c>
      <c r="I836" s="453">
        <v>0</v>
      </c>
      <c r="J836" s="423"/>
      <c r="K836" s="423"/>
      <c r="L836" s="423"/>
      <c r="M836" s="423"/>
    </row>
    <row r="837" spans="1:13" ht="30">
      <c r="A837" s="446"/>
      <c r="B837" s="447" t="s">
        <v>232</v>
      </c>
      <c r="C837" s="448">
        <v>911</v>
      </c>
      <c r="D837" s="449">
        <v>104</v>
      </c>
      <c r="E837" s="450">
        <v>20400</v>
      </c>
      <c r="F837" s="451" t="s">
        <v>233</v>
      </c>
      <c r="G837" s="452">
        <v>12576.655780000001</v>
      </c>
      <c r="H837" s="452">
        <v>8974</v>
      </c>
      <c r="I837" s="453">
        <v>0</v>
      </c>
      <c r="J837" s="423"/>
      <c r="K837" s="423"/>
      <c r="L837" s="423"/>
      <c r="M837" s="423"/>
    </row>
    <row r="838" spans="1:13" ht="15">
      <c r="A838" s="446"/>
      <c r="B838" s="447" t="s">
        <v>1063</v>
      </c>
      <c r="C838" s="448">
        <v>911</v>
      </c>
      <c r="D838" s="449">
        <v>113</v>
      </c>
      <c r="E838" s="450">
        <v>0</v>
      </c>
      <c r="F838" s="451">
        <v>0</v>
      </c>
      <c r="G838" s="452">
        <v>5320</v>
      </c>
      <c r="H838" s="452">
        <v>0</v>
      </c>
      <c r="I838" s="453">
        <v>0</v>
      </c>
      <c r="J838" s="423"/>
      <c r="K838" s="423"/>
      <c r="L838" s="423"/>
      <c r="M838" s="423"/>
    </row>
    <row r="839" spans="1:13" ht="45">
      <c r="A839" s="446"/>
      <c r="B839" s="447" t="s">
        <v>256</v>
      </c>
      <c r="C839" s="448">
        <v>911</v>
      </c>
      <c r="D839" s="449">
        <v>113</v>
      </c>
      <c r="E839" s="450">
        <v>920000</v>
      </c>
      <c r="F839" s="451">
        <v>0</v>
      </c>
      <c r="G839" s="452">
        <v>320</v>
      </c>
      <c r="H839" s="452">
        <v>0</v>
      </c>
      <c r="I839" s="453">
        <v>0</v>
      </c>
      <c r="J839" s="423"/>
      <c r="K839" s="423"/>
      <c r="L839" s="423"/>
      <c r="M839" s="423"/>
    </row>
    <row r="840" spans="1:13" ht="15">
      <c r="A840" s="446"/>
      <c r="B840" s="447" t="s">
        <v>257</v>
      </c>
      <c r="C840" s="448">
        <v>911</v>
      </c>
      <c r="D840" s="449">
        <v>113</v>
      </c>
      <c r="E840" s="450">
        <v>920300</v>
      </c>
      <c r="F840" s="451">
        <v>0</v>
      </c>
      <c r="G840" s="452">
        <v>320</v>
      </c>
      <c r="H840" s="452">
        <v>0</v>
      </c>
      <c r="I840" s="453">
        <v>0</v>
      </c>
      <c r="J840" s="423"/>
      <c r="K840" s="423"/>
      <c r="L840" s="423"/>
      <c r="M840" s="423"/>
    </row>
    <row r="841" spans="1:13" ht="30">
      <c r="A841" s="446"/>
      <c r="B841" s="447" t="s">
        <v>232</v>
      </c>
      <c r="C841" s="448">
        <v>911</v>
      </c>
      <c r="D841" s="449">
        <v>113</v>
      </c>
      <c r="E841" s="450">
        <v>920300</v>
      </c>
      <c r="F841" s="451" t="s">
        <v>233</v>
      </c>
      <c r="G841" s="452">
        <v>320</v>
      </c>
      <c r="H841" s="452">
        <v>0</v>
      </c>
      <c r="I841" s="453">
        <v>0</v>
      </c>
      <c r="J841" s="423"/>
      <c r="K841" s="423"/>
      <c r="L841" s="423"/>
      <c r="M841" s="423"/>
    </row>
    <row r="842" spans="1:13" ht="30">
      <c r="A842" s="446"/>
      <c r="B842" s="447" t="s">
        <v>268</v>
      </c>
      <c r="C842" s="448">
        <v>911</v>
      </c>
      <c r="D842" s="449">
        <v>113</v>
      </c>
      <c r="E842" s="450">
        <v>7950000</v>
      </c>
      <c r="F842" s="451">
        <v>0</v>
      </c>
      <c r="G842" s="452">
        <v>5000</v>
      </c>
      <c r="H842" s="452">
        <v>0</v>
      </c>
      <c r="I842" s="453">
        <v>0</v>
      </c>
      <c r="J842" s="423"/>
      <c r="K842" s="423"/>
      <c r="L842" s="423"/>
      <c r="M842" s="423"/>
    </row>
    <row r="843" spans="1:13" ht="30">
      <c r="A843" s="446"/>
      <c r="B843" s="447" t="s">
        <v>268</v>
      </c>
      <c r="C843" s="448">
        <v>911</v>
      </c>
      <c r="D843" s="449">
        <v>113</v>
      </c>
      <c r="E843" s="450">
        <v>7950000</v>
      </c>
      <c r="F843" s="451">
        <v>0</v>
      </c>
      <c r="G843" s="452">
        <v>5000</v>
      </c>
      <c r="H843" s="452">
        <v>0</v>
      </c>
      <c r="I843" s="453">
        <v>0</v>
      </c>
      <c r="J843" s="423"/>
      <c r="K843" s="423"/>
      <c r="L843" s="423"/>
      <c r="M843" s="423"/>
    </row>
    <row r="844" spans="1:13" ht="105">
      <c r="A844" s="446"/>
      <c r="B844" s="447" t="s">
        <v>1132</v>
      </c>
      <c r="C844" s="448">
        <v>911</v>
      </c>
      <c r="D844" s="449">
        <v>113</v>
      </c>
      <c r="E844" s="450">
        <v>7950030</v>
      </c>
      <c r="F844" s="451">
        <v>0</v>
      </c>
      <c r="G844" s="452">
        <v>5000</v>
      </c>
      <c r="H844" s="452">
        <v>0</v>
      </c>
      <c r="I844" s="453">
        <v>0</v>
      </c>
      <c r="J844" s="423"/>
      <c r="K844" s="423"/>
      <c r="L844" s="423"/>
      <c r="M844" s="423"/>
    </row>
    <row r="845" spans="1:13" ht="30">
      <c r="A845" s="446"/>
      <c r="B845" s="447" t="s">
        <v>232</v>
      </c>
      <c r="C845" s="448">
        <v>911</v>
      </c>
      <c r="D845" s="449">
        <v>113</v>
      </c>
      <c r="E845" s="450">
        <v>7950030</v>
      </c>
      <c r="F845" s="451" t="s">
        <v>233</v>
      </c>
      <c r="G845" s="452">
        <v>5000</v>
      </c>
      <c r="H845" s="452">
        <v>0</v>
      </c>
      <c r="I845" s="453">
        <v>0</v>
      </c>
      <c r="J845" s="423"/>
      <c r="K845" s="423"/>
      <c r="L845" s="423"/>
      <c r="M845" s="423"/>
    </row>
    <row r="846" spans="1:13" ht="57.75">
      <c r="A846" s="454">
        <v>13</v>
      </c>
      <c r="B846" s="455" t="s">
        <v>518</v>
      </c>
      <c r="C846" s="456">
        <v>912</v>
      </c>
      <c r="D846" s="457">
        <v>0</v>
      </c>
      <c r="E846" s="458">
        <v>0</v>
      </c>
      <c r="F846" s="459">
        <v>0</v>
      </c>
      <c r="G846" s="460">
        <v>16119.61132</v>
      </c>
      <c r="H846" s="460">
        <v>0</v>
      </c>
      <c r="I846" s="461">
        <v>0</v>
      </c>
      <c r="J846" s="423"/>
      <c r="K846" s="423"/>
      <c r="L846" s="423"/>
      <c r="M846" s="423"/>
    </row>
    <row r="847" spans="1:13" ht="15">
      <c r="A847" s="446"/>
      <c r="B847" s="447" t="s">
        <v>1073</v>
      </c>
      <c r="C847" s="448">
        <v>912</v>
      </c>
      <c r="D847" s="449">
        <v>502</v>
      </c>
      <c r="E847" s="450">
        <v>0</v>
      </c>
      <c r="F847" s="451">
        <v>0</v>
      </c>
      <c r="G847" s="452">
        <v>16019.61132</v>
      </c>
      <c r="H847" s="452">
        <v>0</v>
      </c>
      <c r="I847" s="453">
        <v>0</v>
      </c>
      <c r="J847" s="423"/>
      <c r="K847" s="423"/>
      <c r="L847" s="423"/>
      <c r="M847" s="423"/>
    </row>
    <row r="848" spans="1:13" ht="15">
      <c r="A848" s="446"/>
      <c r="B848" s="447" t="s">
        <v>926</v>
      </c>
      <c r="C848" s="448">
        <v>912</v>
      </c>
      <c r="D848" s="449">
        <v>502</v>
      </c>
      <c r="E848" s="450">
        <v>3500000</v>
      </c>
      <c r="F848" s="451">
        <v>0</v>
      </c>
      <c r="G848" s="452">
        <v>100</v>
      </c>
      <c r="H848" s="452">
        <v>0</v>
      </c>
      <c r="I848" s="453">
        <v>0</v>
      </c>
      <c r="J848" s="423"/>
      <c r="K848" s="423"/>
      <c r="L848" s="423"/>
      <c r="M848" s="423"/>
    </row>
    <row r="849" spans="1:13" ht="60">
      <c r="A849" s="446"/>
      <c r="B849" s="447" t="s">
        <v>322</v>
      </c>
      <c r="C849" s="448">
        <v>912</v>
      </c>
      <c r="D849" s="449">
        <v>502</v>
      </c>
      <c r="E849" s="450">
        <v>3500100</v>
      </c>
      <c r="F849" s="451">
        <v>0</v>
      </c>
      <c r="G849" s="452">
        <v>100</v>
      </c>
      <c r="H849" s="452">
        <v>0</v>
      </c>
      <c r="I849" s="453">
        <v>0</v>
      </c>
      <c r="J849" s="423"/>
      <c r="K849" s="423"/>
      <c r="L849" s="423"/>
      <c r="M849" s="423"/>
    </row>
    <row r="850" spans="1:13" ht="30">
      <c r="A850" s="446"/>
      <c r="B850" s="447" t="s">
        <v>519</v>
      </c>
      <c r="C850" s="448">
        <v>912</v>
      </c>
      <c r="D850" s="449">
        <v>502</v>
      </c>
      <c r="E850" s="450">
        <v>3500102</v>
      </c>
      <c r="F850" s="451">
        <v>0</v>
      </c>
      <c r="G850" s="452">
        <v>100</v>
      </c>
      <c r="H850" s="452">
        <v>0</v>
      </c>
      <c r="I850" s="453">
        <v>0</v>
      </c>
      <c r="J850" s="423"/>
      <c r="K850" s="423"/>
      <c r="L850" s="423"/>
      <c r="M850" s="423"/>
    </row>
    <row r="851" spans="1:13" ht="15">
      <c r="A851" s="446"/>
      <c r="B851" s="447" t="s">
        <v>247</v>
      </c>
      <c r="C851" s="448">
        <v>912</v>
      </c>
      <c r="D851" s="449">
        <v>502</v>
      </c>
      <c r="E851" s="450">
        <v>3500102</v>
      </c>
      <c r="F851" s="451" t="s">
        <v>248</v>
      </c>
      <c r="G851" s="452">
        <v>100</v>
      </c>
      <c r="H851" s="452">
        <v>0</v>
      </c>
      <c r="I851" s="453">
        <v>0</v>
      </c>
      <c r="J851" s="423"/>
      <c r="K851" s="423"/>
      <c r="L851" s="423"/>
      <c r="M851" s="423"/>
    </row>
    <row r="852" spans="1:13" ht="15">
      <c r="A852" s="446"/>
      <c r="B852" s="447" t="s">
        <v>246</v>
      </c>
      <c r="C852" s="448">
        <v>912</v>
      </c>
      <c r="D852" s="449">
        <v>502</v>
      </c>
      <c r="E852" s="450">
        <v>3510000</v>
      </c>
      <c r="F852" s="451">
        <v>0</v>
      </c>
      <c r="G852" s="452">
        <v>15919.61132</v>
      </c>
      <c r="H852" s="452">
        <v>0</v>
      </c>
      <c r="I852" s="453">
        <v>0</v>
      </c>
      <c r="J852" s="423"/>
      <c r="K852" s="423"/>
      <c r="L852" s="423"/>
      <c r="M852" s="423"/>
    </row>
    <row r="853" spans="1:13" ht="15">
      <c r="A853" s="446"/>
      <c r="B853" s="447" t="s">
        <v>246</v>
      </c>
      <c r="C853" s="448">
        <v>912</v>
      </c>
      <c r="D853" s="449">
        <v>502</v>
      </c>
      <c r="E853" s="450">
        <v>3510000</v>
      </c>
      <c r="F853" s="451">
        <v>0</v>
      </c>
      <c r="G853" s="452">
        <v>15327.14346</v>
      </c>
      <c r="H853" s="452">
        <v>0</v>
      </c>
      <c r="I853" s="453">
        <v>0</v>
      </c>
      <c r="J853" s="423"/>
      <c r="K853" s="423"/>
      <c r="L853" s="423"/>
      <c r="M853" s="423"/>
    </row>
    <row r="854" spans="1:13" ht="45">
      <c r="A854" s="446"/>
      <c r="B854" s="447" t="s">
        <v>520</v>
      </c>
      <c r="C854" s="448">
        <v>912</v>
      </c>
      <c r="D854" s="449">
        <v>502</v>
      </c>
      <c r="E854" s="450">
        <v>3510001</v>
      </c>
      <c r="F854" s="451">
        <v>0</v>
      </c>
      <c r="G854" s="452">
        <v>15327.14346</v>
      </c>
      <c r="H854" s="452">
        <v>0</v>
      </c>
      <c r="I854" s="453">
        <v>0</v>
      </c>
      <c r="J854" s="423"/>
      <c r="K854" s="423"/>
      <c r="L854" s="423"/>
      <c r="M854" s="423"/>
    </row>
    <row r="855" spans="1:13" ht="15">
      <c r="A855" s="446"/>
      <c r="B855" s="447" t="s">
        <v>247</v>
      </c>
      <c r="C855" s="448">
        <v>912</v>
      </c>
      <c r="D855" s="449">
        <v>502</v>
      </c>
      <c r="E855" s="450">
        <v>3510001</v>
      </c>
      <c r="F855" s="451" t="s">
        <v>248</v>
      </c>
      <c r="G855" s="452">
        <v>15327.14346</v>
      </c>
      <c r="H855" s="452">
        <v>0</v>
      </c>
      <c r="I855" s="453">
        <v>0</v>
      </c>
      <c r="J855" s="423"/>
      <c r="K855" s="423"/>
      <c r="L855" s="423"/>
      <c r="M855" s="423"/>
    </row>
    <row r="856" spans="1:13" ht="60">
      <c r="A856" s="446"/>
      <c r="B856" s="447" t="s">
        <v>521</v>
      </c>
      <c r="C856" s="448">
        <v>912</v>
      </c>
      <c r="D856" s="449">
        <v>502</v>
      </c>
      <c r="E856" s="450">
        <v>3510200</v>
      </c>
      <c r="F856" s="451">
        <v>0</v>
      </c>
      <c r="G856" s="452">
        <v>592.46786</v>
      </c>
      <c r="H856" s="452">
        <v>0</v>
      </c>
      <c r="I856" s="453">
        <v>0</v>
      </c>
      <c r="J856" s="423"/>
      <c r="K856" s="423"/>
      <c r="L856" s="423"/>
      <c r="M856" s="423"/>
    </row>
    <row r="857" spans="1:13" ht="30">
      <c r="A857" s="446"/>
      <c r="B857" s="447" t="s">
        <v>522</v>
      </c>
      <c r="C857" s="448">
        <v>912</v>
      </c>
      <c r="D857" s="449">
        <v>502</v>
      </c>
      <c r="E857" s="450">
        <v>3510207</v>
      </c>
      <c r="F857" s="451">
        <v>0</v>
      </c>
      <c r="G857" s="452">
        <v>592.46786</v>
      </c>
      <c r="H857" s="452">
        <v>0</v>
      </c>
      <c r="I857" s="453">
        <v>0</v>
      </c>
      <c r="J857" s="423"/>
      <c r="K857" s="423"/>
      <c r="L857" s="423"/>
      <c r="M857" s="423"/>
    </row>
    <row r="858" spans="1:13" ht="15">
      <c r="A858" s="446"/>
      <c r="B858" s="447" t="s">
        <v>247</v>
      </c>
      <c r="C858" s="448">
        <v>912</v>
      </c>
      <c r="D858" s="449">
        <v>502</v>
      </c>
      <c r="E858" s="450">
        <v>3510207</v>
      </c>
      <c r="F858" s="451" t="s">
        <v>248</v>
      </c>
      <c r="G858" s="452">
        <v>592.46786</v>
      </c>
      <c r="H858" s="452">
        <v>0</v>
      </c>
      <c r="I858" s="453">
        <v>0</v>
      </c>
      <c r="J858" s="423"/>
      <c r="K858" s="423"/>
      <c r="L858" s="423"/>
      <c r="M858" s="423"/>
    </row>
    <row r="859" spans="1:13" ht="15">
      <c r="A859" s="446"/>
      <c r="B859" s="447" t="s">
        <v>1094</v>
      </c>
      <c r="C859" s="448">
        <v>912</v>
      </c>
      <c r="D859" s="449">
        <v>1006</v>
      </c>
      <c r="E859" s="450">
        <v>0</v>
      </c>
      <c r="F859" s="451">
        <v>0</v>
      </c>
      <c r="G859" s="452">
        <v>100</v>
      </c>
      <c r="H859" s="452">
        <v>0</v>
      </c>
      <c r="I859" s="453">
        <v>0</v>
      </c>
      <c r="J859" s="423"/>
      <c r="K859" s="423"/>
      <c r="L859" s="423"/>
      <c r="M859" s="423"/>
    </row>
    <row r="860" spans="1:13" ht="15">
      <c r="A860" s="446"/>
      <c r="B860" s="447" t="s">
        <v>926</v>
      </c>
      <c r="C860" s="448">
        <v>912</v>
      </c>
      <c r="D860" s="449">
        <v>1006</v>
      </c>
      <c r="E860" s="450">
        <v>3500000</v>
      </c>
      <c r="F860" s="451">
        <v>0</v>
      </c>
      <c r="G860" s="452">
        <v>100</v>
      </c>
      <c r="H860" s="452">
        <v>0</v>
      </c>
      <c r="I860" s="453">
        <v>0</v>
      </c>
      <c r="J860" s="423"/>
      <c r="K860" s="423"/>
      <c r="L860" s="423"/>
      <c r="M860" s="423"/>
    </row>
    <row r="861" spans="1:13" ht="60">
      <c r="A861" s="446"/>
      <c r="B861" s="447" t="s">
        <v>322</v>
      </c>
      <c r="C861" s="448">
        <v>912</v>
      </c>
      <c r="D861" s="449">
        <v>1006</v>
      </c>
      <c r="E861" s="450">
        <v>3500100</v>
      </c>
      <c r="F861" s="451">
        <v>0</v>
      </c>
      <c r="G861" s="452">
        <v>100</v>
      </c>
      <c r="H861" s="452">
        <v>0</v>
      </c>
      <c r="I861" s="453">
        <v>0</v>
      </c>
      <c r="J861" s="423"/>
      <c r="K861" s="423"/>
      <c r="L861" s="423"/>
      <c r="M861" s="423"/>
    </row>
    <row r="862" spans="1:13" ht="30">
      <c r="A862" s="446"/>
      <c r="B862" s="447" t="s">
        <v>519</v>
      </c>
      <c r="C862" s="448">
        <v>912</v>
      </c>
      <c r="D862" s="449">
        <v>1006</v>
      </c>
      <c r="E862" s="450">
        <v>3500102</v>
      </c>
      <c r="F862" s="451">
        <v>0</v>
      </c>
      <c r="G862" s="452">
        <v>100</v>
      </c>
      <c r="H862" s="452">
        <v>0</v>
      </c>
      <c r="I862" s="453">
        <v>0</v>
      </c>
      <c r="J862" s="423"/>
      <c r="K862" s="423"/>
      <c r="L862" s="423"/>
      <c r="M862" s="423"/>
    </row>
    <row r="863" spans="1:13" ht="15">
      <c r="A863" s="446"/>
      <c r="B863" s="447" t="s">
        <v>247</v>
      </c>
      <c r="C863" s="448">
        <v>912</v>
      </c>
      <c r="D863" s="449">
        <v>1006</v>
      </c>
      <c r="E863" s="450">
        <v>3500102</v>
      </c>
      <c r="F863" s="451" t="s">
        <v>248</v>
      </c>
      <c r="G863" s="452">
        <v>100</v>
      </c>
      <c r="H863" s="452">
        <v>0</v>
      </c>
      <c r="I863" s="453">
        <v>0</v>
      </c>
      <c r="J863" s="423"/>
      <c r="K863" s="423"/>
      <c r="L863" s="423"/>
      <c r="M863" s="423"/>
    </row>
    <row r="864" spans="1:13" ht="29.25">
      <c r="A864" s="454">
        <v>14</v>
      </c>
      <c r="B864" s="455" t="s">
        <v>523</v>
      </c>
      <c r="C864" s="456">
        <v>913</v>
      </c>
      <c r="D864" s="457">
        <v>0</v>
      </c>
      <c r="E864" s="458">
        <v>0</v>
      </c>
      <c r="F864" s="459">
        <v>0</v>
      </c>
      <c r="G864" s="460">
        <v>668.583</v>
      </c>
      <c r="H864" s="460">
        <v>194.295</v>
      </c>
      <c r="I864" s="461">
        <v>128.93</v>
      </c>
      <c r="J864" s="423"/>
      <c r="K864" s="423"/>
      <c r="L864" s="423"/>
      <c r="M864" s="423"/>
    </row>
    <row r="865" spans="1:13" ht="15">
      <c r="A865" s="446"/>
      <c r="B865" s="447" t="s">
        <v>1063</v>
      </c>
      <c r="C865" s="448">
        <v>913</v>
      </c>
      <c r="D865" s="449">
        <v>113</v>
      </c>
      <c r="E865" s="450">
        <v>0</v>
      </c>
      <c r="F865" s="451">
        <v>0</v>
      </c>
      <c r="G865" s="452">
        <v>668.583</v>
      </c>
      <c r="H865" s="452">
        <v>194.295</v>
      </c>
      <c r="I865" s="453">
        <v>128.93</v>
      </c>
      <c r="J865" s="423"/>
      <c r="K865" s="423"/>
      <c r="L865" s="423"/>
      <c r="M865" s="423"/>
    </row>
    <row r="866" spans="1:13" ht="30">
      <c r="A866" s="446"/>
      <c r="B866" s="447" t="s">
        <v>222</v>
      </c>
      <c r="C866" s="448">
        <v>913</v>
      </c>
      <c r="D866" s="449">
        <v>113</v>
      </c>
      <c r="E866" s="450">
        <v>930000</v>
      </c>
      <c r="F866" s="451">
        <v>0</v>
      </c>
      <c r="G866" s="452">
        <v>668.583</v>
      </c>
      <c r="H866" s="452">
        <v>194.295</v>
      </c>
      <c r="I866" s="453">
        <v>128.93</v>
      </c>
      <c r="J866" s="423"/>
      <c r="K866" s="423"/>
      <c r="L866" s="423"/>
      <c r="M866" s="423"/>
    </row>
    <row r="867" spans="1:13" ht="30">
      <c r="A867" s="446"/>
      <c r="B867" s="447" t="s">
        <v>193</v>
      </c>
      <c r="C867" s="448">
        <v>913</v>
      </c>
      <c r="D867" s="449">
        <v>113</v>
      </c>
      <c r="E867" s="450">
        <v>939900</v>
      </c>
      <c r="F867" s="451">
        <v>0</v>
      </c>
      <c r="G867" s="452">
        <v>668.583</v>
      </c>
      <c r="H867" s="452">
        <v>194.295</v>
      </c>
      <c r="I867" s="453">
        <v>128.93</v>
      </c>
      <c r="J867" s="423"/>
      <c r="K867" s="423"/>
      <c r="L867" s="423"/>
      <c r="M867" s="423"/>
    </row>
    <row r="868" spans="1:13" ht="15">
      <c r="A868" s="446"/>
      <c r="B868" s="447" t="s">
        <v>524</v>
      </c>
      <c r="C868" s="448">
        <v>913</v>
      </c>
      <c r="D868" s="449">
        <v>113</v>
      </c>
      <c r="E868" s="450">
        <v>939903</v>
      </c>
      <c r="F868" s="451">
        <v>0</v>
      </c>
      <c r="G868" s="452">
        <v>668.583</v>
      </c>
      <c r="H868" s="452">
        <v>194.295</v>
      </c>
      <c r="I868" s="453">
        <v>128.93</v>
      </c>
      <c r="J868" s="423"/>
      <c r="K868" s="423"/>
      <c r="L868" s="423"/>
      <c r="M868" s="423"/>
    </row>
    <row r="869" spans="1:13" ht="30">
      <c r="A869" s="446"/>
      <c r="B869" s="447" t="s">
        <v>194</v>
      </c>
      <c r="C869" s="448">
        <v>913</v>
      </c>
      <c r="D869" s="449">
        <v>113</v>
      </c>
      <c r="E869" s="450">
        <v>939903</v>
      </c>
      <c r="F869" s="451" t="s">
        <v>195</v>
      </c>
      <c r="G869" s="452">
        <v>668.583</v>
      </c>
      <c r="H869" s="452">
        <v>194.295</v>
      </c>
      <c r="I869" s="453">
        <v>128.93</v>
      </c>
      <c r="J869" s="423"/>
      <c r="K869" s="423"/>
      <c r="L869" s="423"/>
      <c r="M869" s="423"/>
    </row>
    <row r="870" spans="1:13" ht="29.25">
      <c r="A870" s="454">
        <v>15</v>
      </c>
      <c r="B870" s="455" t="s">
        <v>709</v>
      </c>
      <c r="C870" s="456">
        <v>914</v>
      </c>
      <c r="D870" s="457">
        <v>0</v>
      </c>
      <c r="E870" s="458">
        <v>0</v>
      </c>
      <c r="F870" s="459">
        <v>0</v>
      </c>
      <c r="G870" s="460">
        <v>5556.272</v>
      </c>
      <c r="H870" s="460">
        <v>0</v>
      </c>
      <c r="I870" s="461">
        <v>0</v>
      </c>
      <c r="J870" s="423"/>
      <c r="K870" s="423"/>
      <c r="L870" s="423"/>
      <c r="M870" s="423"/>
    </row>
    <row r="871" spans="1:13" ht="30">
      <c r="A871" s="446"/>
      <c r="B871" s="447" t="s">
        <v>1082</v>
      </c>
      <c r="C871" s="448">
        <v>914</v>
      </c>
      <c r="D871" s="449">
        <v>804</v>
      </c>
      <c r="E871" s="450">
        <v>0</v>
      </c>
      <c r="F871" s="451">
        <v>0</v>
      </c>
      <c r="G871" s="452">
        <v>5556.272</v>
      </c>
      <c r="H871" s="452">
        <v>0</v>
      </c>
      <c r="I871" s="453">
        <v>0</v>
      </c>
      <c r="J871" s="423"/>
      <c r="K871" s="423"/>
      <c r="L871" s="423"/>
      <c r="M871" s="423"/>
    </row>
    <row r="872" spans="1:13" ht="90">
      <c r="A872" s="446"/>
      <c r="B872" s="447" t="s">
        <v>904</v>
      </c>
      <c r="C872" s="448">
        <v>914</v>
      </c>
      <c r="D872" s="449">
        <v>804</v>
      </c>
      <c r="E872" s="450">
        <v>4520000</v>
      </c>
      <c r="F872" s="451">
        <v>0</v>
      </c>
      <c r="G872" s="452">
        <v>5556.272</v>
      </c>
      <c r="H872" s="452">
        <v>0</v>
      </c>
      <c r="I872" s="453">
        <v>0</v>
      </c>
      <c r="J872" s="423"/>
      <c r="K872" s="423"/>
      <c r="L872" s="423"/>
      <c r="M872" s="423"/>
    </row>
    <row r="873" spans="1:13" ht="30">
      <c r="A873" s="446"/>
      <c r="B873" s="447" t="s">
        <v>193</v>
      </c>
      <c r="C873" s="448">
        <v>914</v>
      </c>
      <c r="D873" s="449">
        <v>804</v>
      </c>
      <c r="E873" s="450">
        <v>4529900</v>
      </c>
      <c r="F873" s="451">
        <v>0</v>
      </c>
      <c r="G873" s="452">
        <v>5556.272</v>
      </c>
      <c r="H873" s="452">
        <v>0</v>
      </c>
      <c r="I873" s="453">
        <v>0</v>
      </c>
      <c r="J873" s="423"/>
      <c r="K873" s="423"/>
      <c r="L873" s="423"/>
      <c r="M873" s="423"/>
    </row>
    <row r="874" spans="1:13" ht="30">
      <c r="A874" s="446"/>
      <c r="B874" s="447" t="s">
        <v>525</v>
      </c>
      <c r="C874" s="448">
        <v>914</v>
      </c>
      <c r="D874" s="449">
        <v>804</v>
      </c>
      <c r="E874" s="450">
        <v>4529902</v>
      </c>
      <c r="F874" s="451">
        <v>0</v>
      </c>
      <c r="G874" s="452">
        <v>5556.272</v>
      </c>
      <c r="H874" s="452">
        <v>0</v>
      </c>
      <c r="I874" s="453">
        <v>0</v>
      </c>
      <c r="J874" s="423"/>
      <c r="K874" s="423"/>
      <c r="L874" s="423"/>
      <c r="M874" s="423"/>
    </row>
    <row r="875" spans="1:13" ht="30">
      <c r="A875" s="446"/>
      <c r="B875" s="447" t="s">
        <v>232</v>
      </c>
      <c r="C875" s="448">
        <v>914</v>
      </c>
      <c r="D875" s="449">
        <v>804</v>
      </c>
      <c r="E875" s="450">
        <v>4529902</v>
      </c>
      <c r="F875" s="451" t="s">
        <v>233</v>
      </c>
      <c r="G875" s="452">
        <v>5556.272</v>
      </c>
      <c r="H875" s="452">
        <v>0</v>
      </c>
      <c r="I875" s="453">
        <v>0</v>
      </c>
      <c r="J875" s="423"/>
      <c r="K875" s="423"/>
      <c r="L875" s="423"/>
      <c r="M875" s="423"/>
    </row>
    <row r="876" spans="1:13" ht="43.5">
      <c r="A876" s="454">
        <v>16</v>
      </c>
      <c r="B876" s="455" t="s">
        <v>526</v>
      </c>
      <c r="C876" s="456">
        <v>915</v>
      </c>
      <c r="D876" s="457">
        <v>0</v>
      </c>
      <c r="E876" s="458">
        <v>0</v>
      </c>
      <c r="F876" s="459">
        <v>0</v>
      </c>
      <c r="G876" s="460">
        <v>0.23491</v>
      </c>
      <c r="H876" s="460">
        <v>0</v>
      </c>
      <c r="I876" s="461">
        <v>0</v>
      </c>
      <c r="J876" s="423"/>
      <c r="K876" s="423"/>
      <c r="L876" s="423"/>
      <c r="M876" s="423"/>
    </row>
    <row r="877" spans="1:13" ht="15">
      <c r="A877" s="446"/>
      <c r="B877" s="447" t="s">
        <v>1094</v>
      </c>
      <c r="C877" s="448">
        <v>915</v>
      </c>
      <c r="D877" s="449">
        <v>1006</v>
      </c>
      <c r="E877" s="450">
        <v>0</v>
      </c>
      <c r="F877" s="451">
        <v>0</v>
      </c>
      <c r="G877" s="452">
        <v>0.23491</v>
      </c>
      <c r="H877" s="452">
        <v>0</v>
      </c>
      <c r="I877" s="453">
        <v>0</v>
      </c>
      <c r="J877" s="423"/>
      <c r="K877" s="423"/>
      <c r="L877" s="423"/>
      <c r="M877" s="423"/>
    </row>
    <row r="878" spans="1:13" ht="90">
      <c r="A878" s="446"/>
      <c r="B878" s="447" t="s">
        <v>904</v>
      </c>
      <c r="C878" s="448">
        <v>915</v>
      </c>
      <c r="D878" s="449">
        <v>1006</v>
      </c>
      <c r="E878" s="450">
        <v>4520000</v>
      </c>
      <c r="F878" s="451">
        <v>0</v>
      </c>
      <c r="G878" s="452">
        <v>0.23491</v>
      </c>
      <c r="H878" s="452">
        <v>0</v>
      </c>
      <c r="I878" s="453">
        <v>0</v>
      </c>
      <c r="J878" s="423"/>
      <c r="K878" s="423"/>
      <c r="L878" s="423"/>
      <c r="M878" s="423"/>
    </row>
    <row r="879" spans="1:13" ht="30">
      <c r="A879" s="446"/>
      <c r="B879" s="447" t="s">
        <v>193</v>
      </c>
      <c r="C879" s="448">
        <v>915</v>
      </c>
      <c r="D879" s="449">
        <v>1006</v>
      </c>
      <c r="E879" s="450">
        <v>4529900</v>
      </c>
      <c r="F879" s="451">
        <v>0</v>
      </c>
      <c r="G879" s="452">
        <v>0.23491</v>
      </c>
      <c r="H879" s="452">
        <v>0</v>
      </c>
      <c r="I879" s="453">
        <v>0</v>
      </c>
      <c r="J879" s="423"/>
      <c r="K879" s="423"/>
      <c r="L879" s="423"/>
      <c r="M879" s="423"/>
    </row>
    <row r="880" spans="1:13" ht="45">
      <c r="A880" s="446"/>
      <c r="B880" s="447" t="s">
        <v>527</v>
      </c>
      <c r="C880" s="448">
        <v>915</v>
      </c>
      <c r="D880" s="449">
        <v>1006</v>
      </c>
      <c r="E880" s="450">
        <v>4529901</v>
      </c>
      <c r="F880" s="451">
        <v>0</v>
      </c>
      <c r="G880" s="452">
        <v>0.23491</v>
      </c>
      <c r="H880" s="452">
        <v>0</v>
      </c>
      <c r="I880" s="453">
        <v>0</v>
      </c>
      <c r="J880" s="423"/>
      <c r="K880" s="423"/>
      <c r="L880" s="423"/>
      <c r="M880" s="423"/>
    </row>
    <row r="881" spans="1:13" ht="30">
      <c r="A881" s="462"/>
      <c r="B881" s="463" t="s">
        <v>232</v>
      </c>
      <c r="C881" s="464">
        <v>915</v>
      </c>
      <c r="D881" s="465">
        <v>1006</v>
      </c>
      <c r="E881" s="466">
        <v>4529901</v>
      </c>
      <c r="F881" s="467" t="s">
        <v>233</v>
      </c>
      <c r="G881" s="468">
        <v>0.23491</v>
      </c>
      <c r="H881" s="468">
        <v>0</v>
      </c>
      <c r="I881" s="469">
        <v>0</v>
      </c>
      <c r="J881" s="423"/>
      <c r="K881" s="423"/>
      <c r="L881" s="423"/>
      <c r="M881" s="423"/>
    </row>
    <row r="882" spans="1:13" ht="15">
      <c r="A882" s="470"/>
      <c r="B882" s="471" t="s">
        <v>224</v>
      </c>
      <c r="C882" s="471"/>
      <c r="D882" s="471"/>
      <c r="E882" s="472"/>
      <c r="F882" s="472"/>
      <c r="G882" s="473">
        <v>10112654.560159998</v>
      </c>
      <c r="H882" s="473">
        <v>2427675.349269999</v>
      </c>
      <c r="I882" s="473">
        <v>353977.1511599999</v>
      </c>
      <c r="J882" s="474"/>
      <c r="K882" s="423"/>
      <c r="L882" s="423"/>
      <c r="M882" s="423"/>
    </row>
    <row r="883" spans="1:13" ht="15" customHeight="1">
      <c r="A883" s="431"/>
      <c r="B883" s="423"/>
      <c r="C883" s="423"/>
      <c r="D883" s="423"/>
      <c r="E883" s="423"/>
      <c r="F883" s="423"/>
      <c r="G883" s="423"/>
      <c r="H883" s="423"/>
      <c r="I883" s="424" t="s">
        <v>1024</v>
      </c>
      <c r="J883" s="423"/>
      <c r="K883" s="423"/>
      <c r="L883" s="423"/>
      <c r="M883" s="423"/>
    </row>
    <row r="884" spans="1:13" ht="15" customHeight="1">
      <c r="A884" s="475"/>
      <c r="B884" s="430"/>
      <c r="C884" s="430"/>
      <c r="D884" s="430"/>
      <c r="E884" s="423"/>
      <c r="F884" s="423"/>
      <c r="G884" s="430"/>
      <c r="H884" s="430"/>
      <c r="I884" s="423"/>
      <c r="J884" s="430"/>
      <c r="K884" s="423"/>
      <c r="L884" s="423"/>
      <c r="M884" s="423"/>
    </row>
    <row r="885" spans="1:13" ht="15" customHeight="1">
      <c r="A885" s="475"/>
      <c r="B885" s="430"/>
      <c r="C885" s="430"/>
      <c r="D885" s="430"/>
      <c r="E885" s="430"/>
      <c r="F885" s="430"/>
      <c r="G885" s="430"/>
      <c r="H885" s="430"/>
      <c r="I885" s="423"/>
      <c r="J885" s="430"/>
      <c r="K885" s="423"/>
      <c r="L885" s="423"/>
      <c r="M885" s="423"/>
    </row>
    <row r="886" spans="1:13" ht="15" customHeight="1">
      <c r="A886" s="431"/>
      <c r="B886" s="423"/>
      <c r="C886" s="423"/>
      <c r="D886" s="423"/>
      <c r="E886" s="423"/>
      <c r="F886" s="423"/>
      <c r="G886" s="430"/>
      <c r="H886" s="430"/>
      <c r="I886" s="423"/>
      <c r="J886" s="430"/>
      <c r="K886" s="423"/>
      <c r="L886" s="423"/>
      <c r="M886" s="423"/>
    </row>
    <row r="887" spans="1:13" ht="15" customHeight="1">
      <c r="A887" s="431"/>
      <c r="B887" s="423"/>
      <c r="C887" s="423"/>
      <c r="D887" s="423"/>
      <c r="E887" s="423"/>
      <c r="F887" s="423"/>
      <c r="G887" s="430"/>
      <c r="H887" s="430"/>
      <c r="I887" s="423"/>
      <c r="J887" s="430"/>
      <c r="K887" s="423"/>
      <c r="L887" s="423"/>
      <c r="M887" s="423"/>
    </row>
    <row r="888" spans="1:13" ht="15" customHeight="1">
      <c r="A888" s="431"/>
      <c r="B888" s="423"/>
      <c r="C888" s="423"/>
      <c r="D888" s="423"/>
      <c r="E888" s="423"/>
      <c r="F888" s="423"/>
      <c r="G888" s="430"/>
      <c r="H888" s="430"/>
      <c r="I888" s="423"/>
      <c r="J888" s="430"/>
      <c r="K888" s="423"/>
      <c r="L888" s="423"/>
      <c r="M888" s="423"/>
    </row>
    <row r="889" spans="1:13" ht="12.75" customHeight="1">
      <c r="A889" s="431"/>
      <c r="B889" s="423"/>
      <c r="C889" s="423"/>
      <c r="D889" s="423"/>
      <c r="E889" s="423"/>
      <c r="F889" s="423"/>
      <c r="G889" s="430"/>
      <c r="H889" s="430"/>
      <c r="I889" s="423"/>
      <c r="J889" s="430"/>
      <c r="K889" s="423"/>
      <c r="L889" s="423"/>
      <c r="M889" s="423"/>
    </row>
  </sheetData>
  <sheetProtection/>
  <mergeCells count="6">
    <mergeCell ref="B21:I21"/>
    <mergeCell ref="A24:A25"/>
    <mergeCell ref="B24:B25"/>
    <mergeCell ref="C24:F24"/>
    <mergeCell ref="H24:I24"/>
    <mergeCell ref="G24:G25"/>
  </mergeCells>
  <printOptions/>
  <pageMargins left="1.062992125984252" right="0.31496062992125984" top="0.5905511811023623" bottom="0.5118110236220472" header="0.5118110236220472" footer="0.4330708661417323"/>
  <pageSetup fitToHeight="0" fitToWidth="1" horizontalDpi="600" verticalDpi="600" orientation="portrait" scale="62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23"/>
  <sheetViews>
    <sheetView showGridLines="0" zoomScale="89" zoomScaleNormal="89" zoomScalePageLayoutView="0" workbookViewId="0" topLeftCell="A1">
      <selection activeCell="H13" sqref="H13"/>
    </sheetView>
  </sheetViews>
  <sheetFormatPr defaultColWidth="9.140625" defaultRowHeight="12.75"/>
  <cols>
    <col min="1" max="1" width="4.57421875" style="127" customWidth="1"/>
    <col min="2" max="2" width="45.140625" style="127" customWidth="1"/>
    <col min="3" max="3" width="11.421875" style="127" customWidth="1"/>
    <col min="4" max="4" width="11.8515625" style="127" customWidth="1"/>
    <col min="5" max="6" width="10.7109375" style="127" customWidth="1"/>
    <col min="7" max="8" width="15.7109375" style="127" customWidth="1"/>
    <col min="9" max="9" width="16.421875" style="127" customWidth="1"/>
    <col min="10" max="10" width="15.421875" style="127" customWidth="1"/>
    <col min="11" max="16384" width="9.140625" style="127" customWidth="1"/>
  </cols>
  <sheetData>
    <row r="2" ht="15">
      <c r="I2" s="288" t="s">
        <v>225</v>
      </c>
    </row>
    <row r="3" ht="15">
      <c r="I3" s="77" t="s">
        <v>568</v>
      </c>
    </row>
    <row r="4" spans="2:9" ht="15">
      <c r="B4" s="297"/>
      <c r="I4" s="77" t="s">
        <v>569</v>
      </c>
    </row>
    <row r="5" spans="2:9" ht="15">
      <c r="B5" s="297"/>
      <c r="I5" s="77" t="s">
        <v>570</v>
      </c>
    </row>
    <row r="6" spans="2:9" ht="15">
      <c r="B6" s="297"/>
      <c r="I6" s="77" t="s">
        <v>569</v>
      </c>
    </row>
    <row r="7" spans="2:9" ht="15">
      <c r="B7" s="297"/>
      <c r="I7" s="77" t="s">
        <v>571</v>
      </c>
    </row>
    <row r="8" spans="2:9" ht="15">
      <c r="B8" s="297"/>
      <c r="I8" s="77" t="s">
        <v>572</v>
      </c>
    </row>
    <row r="9" ht="15">
      <c r="I9" s="77" t="s">
        <v>573</v>
      </c>
    </row>
    <row r="10" ht="15">
      <c r="I10" s="77" t="s">
        <v>1356</v>
      </c>
    </row>
    <row r="11" ht="15">
      <c r="I11" s="77"/>
    </row>
    <row r="12" ht="15">
      <c r="I12" s="77" t="s">
        <v>1101</v>
      </c>
    </row>
    <row r="13" ht="15">
      <c r="I13" s="77" t="s">
        <v>575</v>
      </c>
    </row>
    <row r="14" ht="15">
      <c r="I14" s="77" t="s">
        <v>569</v>
      </c>
    </row>
    <row r="15" ht="15">
      <c r="I15" s="77" t="s">
        <v>571</v>
      </c>
    </row>
    <row r="16" spans="1:12" ht="16.5" customHeight="1">
      <c r="A16" s="128"/>
      <c r="B16" s="129"/>
      <c r="C16" s="129"/>
      <c r="D16" s="129"/>
      <c r="E16" s="129"/>
      <c r="F16" s="129"/>
      <c r="G16" s="128"/>
      <c r="H16" s="128"/>
      <c r="I16" s="77" t="s">
        <v>572</v>
      </c>
      <c r="J16" s="130"/>
      <c r="K16" s="130"/>
      <c r="L16" s="130"/>
    </row>
    <row r="17" spans="1:12" ht="16.5" customHeight="1">
      <c r="A17" s="128"/>
      <c r="B17" s="129"/>
      <c r="C17" s="129"/>
      <c r="D17" s="129"/>
      <c r="E17" s="129"/>
      <c r="F17" s="129"/>
      <c r="G17" s="128"/>
      <c r="H17" s="128"/>
      <c r="I17" s="77" t="s">
        <v>573</v>
      </c>
      <c r="J17" s="130"/>
      <c r="K17" s="130"/>
      <c r="L17" s="130"/>
    </row>
    <row r="18" spans="1:12" ht="18" customHeight="1">
      <c r="A18" s="131"/>
      <c r="B18" s="131"/>
      <c r="C18" s="128"/>
      <c r="D18" s="128"/>
      <c r="E18" s="128"/>
      <c r="F18" s="128"/>
      <c r="G18" s="128"/>
      <c r="H18" s="128"/>
      <c r="I18" s="132"/>
      <c r="J18" s="130"/>
      <c r="K18" s="130"/>
      <c r="L18" s="130"/>
    </row>
    <row r="19" spans="1:12" ht="36.75" customHeight="1">
      <c r="A19" s="131"/>
      <c r="B19" s="660" t="s">
        <v>1102</v>
      </c>
      <c r="C19" s="660"/>
      <c r="D19" s="660"/>
      <c r="E19" s="660"/>
      <c r="F19" s="660"/>
      <c r="G19" s="660"/>
      <c r="H19" s="660"/>
      <c r="I19" s="660"/>
      <c r="J19" s="133"/>
      <c r="K19" s="134"/>
      <c r="L19" s="130"/>
    </row>
    <row r="20" spans="1:12" ht="15.75" customHeight="1">
      <c r="A20" s="131"/>
      <c r="B20" s="133"/>
      <c r="C20" s="133"/>
      <c r="D20" s="133"/>
      <c r="E20" s="133"/>
      <c r="F20" s="133"/>
      <c r="G20" s="133"/>
      <c r="H20" s="130"/>
      <c r="I20" s="130"/>
      <c r="J20" s="128"/>
      <c r="K20" s="128"/>
      <c r="L20" s="135"/>
    </row>
    <row r="21" spans="1:12" ht="15" customHeight="1">
      <c r="A21" s="132"/>
      <c r="B21" s="136"/>
      <c r="C21" s="136"/>
      <c r="D21" s="136"/>
      <c r="E21" s="136"/>
      <c r="F21" s="136"/>
      <c r="G21" s="136"/>
      <c r="H21" s="137"/>
      <c r="I21" s="138" t="s">
        <v>437</v>
      </c>
      <c r="J21" s="138"/>
      <c r="K21" s="132"/>
      <c r="L21" s="135"/>
    </row>
    <row r="22" spans="1:12" ht="15" customHeight="1">
      <c r="A22" s="656" t="s">
        <v>1103</v>
      </c>
      <c r="B22" s="581" t="s">
        <v>1104</v>
      </c>
      <c r="C22" s="657" t="s">
        <v>1105</v>
      </c>
      <c r="D22" s="657"/>
      <c r="E22" s="657"/>
      <c r="F22" s="657"/>
      <c r="G22" s="582"/>
      <c r="H22" s="661"/>
      <c r="I22" s="661"/>
      <c r="J22" s="138"/>
      <c r="K22" s="132"/>
      <c r="L22" s="130"/>
    </row>
    <row r="23" spans="1:12" ht="15" customHeight="1">
      <c r="A23" s="656"/>
      <c r="B23" s="581" t="s">
        <v>1106</v>
      </c>
      <c r="C23" s="658">
        <v>30000000000000000</v>
      </c>
      <c r="D23" s="658"/>
      <c r="E23" s="658"/>
      <c r="F23" s="658"/>
      <c r="G23" s="584">
        <v>317824.70173</v>
      </c>
      <c r="H23" s="661"/>
      <c r="I23" s="661"/>
      <c r="J23" s="138"/>
      <c r="K23" s="132"/>
      <c r="L23" s="130"/>
    </row>
    <row r="24" spans="1:12" ht="14.25" customHeight="1">
      <c r="A24" s="656"/>
      <c r="B24" s="657" t="s">
        <v>1054</v>
      </c>
      <c r="C24" s="657" t="s">
        <v>1107</v>
      </c>
      <c r="D24" s="657"/>
      <c r="E24" s="657"/>
      <c r="F24" s="657"/>
      <c r="G24" s="659" t="s">
        <v>440</v>
      </c>
      <c r="H24" s="661" t="s">
        <v>1108</v>
      </c>
      <c r="I24" s="661"/>
      <c r="J24" s="140"/>
      <c r="K24" s="132"/>
      <c r="L24" s="130"/>
    </row>
    <row r="25" spans="1:12" ht="53.25" customHeight="1">
      <c r="A25" s="656"/>
      <c r="B25" s="657"/>
      <c r="C25" s="585" t="s">
        <v>1109</v>
      </c>
      <c r="D25" s="585" t="s">
        <v>1110</v>
      </c>
      <c r="E25" s="585" t="s">
        <v>1111</v>
      </c>
      <c r="F25" s="585" t="s">
        <v>1112</v>
      </c>
      <c r="G25" s="659"/>
      <c r="H25" s="585" t="s">
        <v>1113</v>
      </c>
      <c r="I25" s="585" t="s">
        <v>1114</v>
      </c>
      <c r="J25" s="141"/>
      <c r="K25" s="128"/>
      <c r="L25" s="135"/>
    </row>
    <row r="26" spans="1:12" ht="15.75" customHeight="1">
      <c r="A26" s="586">
        <v>1</v>
      </c>
      <c r="B26" s="583">
        <v>2</v>
      </c>
      <c r="C26" s="583">
        <v>3</v>
      </c>
      <c r="D26" s="583">
        <v>4</v>
      </c>
      <c r="E26" s="583">
        <v>5</v>
      </c>
      <c r="F26" s="583">
        <v>6</v>
      </c>
      <c r="G26" s="583">
        <v>7</v>
      </c>
      <c r="H26" s="581">
        <v>8</v>
      </c>
      <c r="I26" s="581">
        <v>9</v>
      </c>
      <c r="J26" s="142"/>
      <c r="K26" s="128"/>
      <c r="L26" s="135"/>
    </row>
    <row r="27" spans="1:12" ht="43.5">
      <c r="A27" s="143" t="s">
        <v>580</v>
      </c>
      <c r="B27" s="144" t="s">
        <v>807</v>
      </c>
      <c r="C27" s="145">
        <v>905</v>
      </c>
      <c r="D27" s="146">
        <v>0</v>
      </c>
      <c r="E27" s="147">
        <v>0</v>
      </c>
      <c r="F27" s="148">
        <v>0</v>
      </c>
      <c r="G27" s="149">
        <v>331471.4176299999</v>
      </c>
      <c r="H27" s="150">
        <v>71855.09918999998</v>
      </c>
      <c r="I27" s="151">
        <v>9453.721360000001</v>
      </c>
      <c r="J27" s="137"/>
      <c r="K27" s="130"/>
      <c r="L27" s="130"/>
    </row>
    <row r="28" spans="1:12" ht="15">
      <c r="A28" s="152"/>
      <c r="B28" s="153" t="s">
        <v>1076</v>
      </c>
      <c r="C28" s="154">
        <v>905</v>
      </c>
      <c r="D28" s="155">
        <v>701</v>
      </c>
      <c r="E28" s="156">
        <v>0</v>
      </c>
      <c r="F28" s="157">
        <v>0</v>
      </c>
      <c r="G28" s="158">
        <v>134814.33671</v>
      </c>
      <c r="H28" s="159">
        <v>0</v>
      </c>
      <c r="I28" s="160">
        <v>119.115</v>
      </c>
      <c r="J28" s="137"/>
      <c r="K28" s="130"/>
      <c r="L28" s="130"/>
    </row>
    <row r="29" spans="1:12" ht="15">
      <c r="A29" s="152"/>
      <c r="B29" s="153" t="s">
        <v>1115</v>
      </c>
      <c r="C29" s="154">
        <v>905</v>
      </c>
      <c r="D29" s="155">
        <v>701</v>
      </c>
      <c r="E29" s="156">
        <v>4200000</v>
      </c>
      <c r="F29" s="157">
        <v>0</v>
      </c>
      <c r="G29" s="158">
        <v>134814.33671</v>
      </c>
      <c r="H29" s="159">
        <v>0</v>
      </c>
      <c r="I29" s="160">
        <v>119.115</v>
      </c>
      <c r="J29" s="137"/>
      <c r="K29" s="130"/>
      <c r="L29" s="130"/>
    </row>
    <row r="30" spans="1:12" ht="30">
      <c r="A30" s="152"/>
      <c r="B30" s="153" t="s">
        <v>193</v>
      </c>
      <c r="C30" s="154">
        <v>905</v>
      </c>
      <c r="D30" s="155">
        <v>701</v>
      </c>
      <c r="E30" s="156">
        <v>4209900</v>
      </c>
      <c r="F30" s="157">
        <v>0</v>
      </c>
      <c r="G30" s="158">
        <v>134814.33671</v>
      </c>
      <c r="H30" s="159">
        <v>0</v>
      </c>
      <c r="I30" s="160">
        <v>119.115</v>
      </c>
      <c r="J30" s="137"/>
      <c r="K30" s="130"/>
      <c r="L30" s="130"/>
    </row>
    <row r="31" spans="1:12" ht="30">
      <c r="A31" s="152"/>
      <c r="B31" s="153" t="s">
        <v>194</v>
      </c>
      <c r="C31" s="154">
        <v>905</v>
      </c>
      <c r="D31" s="155">
        <v>701</v>
      </c>
      <c r="E31" s="156">
        <v>4209900</v>
      </c>
      <c r="F31" s="157" t="s">
        <v>195</v>
      </c>
      <c r="G31" s="158">
        <v>134814.33671</v>
      </c>
      <c r="H31" s="159">
        <v>0</v>
      </c>
      <c r="I31" s="160">
        <v>119.115</v>
      </c>
      <c r="J31" s="137"/>
      <c r="K31" s="130"/>
      <c r="L31" s="130"/>
    </row>
    <row r="32" spans="1:12" ht="15">
      <c r="A32" s="152"/>
      <c r="B32" s="153" t="s">
        <v>1077</v>
      </c>
      <c r="C32" s="154">
        <v>905</v>
      </c>
      <c r="D32" s="155">
        <v>702</v>
      </c>
      <c r="E32" s="156">
        <v>0</v>
      </c>
      <c r="F32" s="157">
        <v>0</v>
      </c>
      <c r="G32" s="158">
        <v>48103.761709999984</v>
      </c>
      <c r="H32" s="159">
        <v>927.95</v>
      </c>
      <c r="I32" s="160">
        <v>679.11077</v>
      </c>
      <c r="J32" s="137"/>
      <c r="K32" s="130"/>
      <c r="L32" s="130"/>
    </row>
    <row r="33" spans="1:12" ht="30">
      <c r="A33" s="152"/>
      <c r="B33" s="153" t="s">
        <v>196</v>
      </c>
      <c r="C33" s="154">
        <v>905</v>
      </c>
      <c r="D33" s="155">
        <v>702</v>
      </c>
      <c r="E33" s="156">
        <v>4210000</v>
      </c>
      <c r="F33" s="157">
        <v>0</v>
      </c>
      <c r="G33" s="158">
        <v>38196.348289999994</v>
      </c>
      <c r="H33" s="159">
        <v>0</v>
      </c>
      <c r="I33" s="160">
        <v>662.93937</v>
      </c>
      <c r="J33" s="137"/>
      <c r="K33" s="130"/>
      <c r="L33" s="130"/>
    </row>
    <row r="34" spans="1:12" ht="30">
      <c r="A34" s="152"/>
      <c r="B34" s="153" t="s">
        <v>193</v>
      </c>
      <c r="C34" s="154">
        <v>905</v>
      </c>
      <c r="D34" s="155">
        <v>702</v>
      </c>
      <c r="E34" s="156">
        <v>4219900</v>
      </c>
      <c r="F34" s="157">
        <v>0</v>
      </c>
      <c r="G34" s="158">
        <v>38196.348289999994</v>
      </c>
      <c r="H34" s="159">
        <v>0</v>
      </c>
      <c r="I34" s="160">
        <v>662.93937</v>
      </c>
      <c r="J34" s="137"/>
      <c r="K34" s="130"/>
      <c r="L34" s="130"/>
    </row>
    <row r="35" spans="1:12" ht="30">
      <c r="A35" s="152"/>
      <c r="B35" s="153" t="s">
        <v>194</v>
      </c>
      <c r="C35" s="154">
        <v>905</v>
      </c>
      <c r="D35" s="155">
        <v>702</v>
      </c>
      <c r="E35" s="156">
        <v>4219900</v>
      </c>
      <c r="F35" s="157" t="s">
        <v>195</v>
      </c>
      <c r="G35" s="158">
        <v>38196.348289999994</v>
      </c>
      <c r="H35" s="159">
        <v>0</v>
      </c>
      <c r="I35" s="160">
        <v>662.93937</v>
      </c>
      <c r="J35" s="137"/>
      <c r="K35" s="130"/>
      <c r="L35" s="130"/>
    </row>
    <row r="36" spans="1:12" ht="15">
      <c r="A36" s="152"/>
      <c r="B36" s="153" t="s">
        <v>197</v>
      </c>
      <c r="C36" s="154">
        <v>905</v>
      </c>
      <c r="D36" s="155">
        <v>702</v>
      </c>
      <c r="E36" s="156">
        <v>4230000</v>
      </c>
      <c r="F36" s="157">
        <v>0</v>
      </c>
      <c r="G36" s="158">
        <v>9357.413419999999</v>
      </c>
      <c r="H36" s="159">
        <v>927.95</v>
      </c>
      <c r="I36" s="160">
        <v>16.1714</v>
      </c>
      <c r="J36" s="137"/>
      <c r="K36" s="130"/>
      <c r="L36" s="130"/>
    </row>
    <row r="37" spans="1:12" ht="30">
      <c r="A37" s="152"/>
      <c r="B37" s="153" t="s">
        <v>193</v>
      </c>
      <c r="C37" s="154">
        <v>905</v>
      </c>
      <c r="D37" s="155">
        <v>702</v>
      </c>
      <c r="E37" s="156">
        <v>4239900</v>
      </c>
      <c r="F37" s="157">
        <v>0</v>
      </c>
      <c r="G37" s="158">
        <v>9357.413419999999</v>
      </c>
      <c r="H37" s="159">
        <v>927.95</v>
      </c>
      <c r="I37" s="160">
        <v>16.1714</v>
      </c>
      <c r="J37" s="137"/>
      <c r="K37" s="130"/>
      <c r="L37" s="130"/>
    </row>
    <row r="38" spans="1:12" ht="30">
      <c r="A38" s="152"/>
      <c r="B38" s="153" t="s">
        <v>198</v>
      </c>
      <c r="C38" s="154">
        <v>905</v>
      </c>
      <c r="D38" s="155">
        <v>702</v>
      </c>
      <c r="E38" s="156">
        <v>4239901</v>
      </c>
      <c r="F38" s="157">
        <v>0</v>
      </c>
      <c r="G38" s="158">
        <v>7422.2617</v>
      </c>
      <c r="H38" s="159">
        <v>927.95</v>
      </c>
      <c r="I38" s="160">
        <v>0</v>
      </c>
      <c r="J38" s="137"/>
      <c r="K38" s="130"/>
      <c r="L38" s="130"/>
    </row>
    <row r="39" spans="1:12" ht="30">
      <c r="A39" s="152"/>
      <c r="B39" s="153" t="s">
        <v>194</v>
      </c>
      <c r="C39" s="154">
        <v>905</v>
      </c>
      <c r="D39" s="155">
        <v>702</v>
      </c>
      <c r="E39" s="156">
        <v>4239901</v>
      </c>
      <c r="F39" s="157" t="s">
        <v>195</v>
      </c>
      <c r="G39" s="158">
        <v>7422.2617</v>
      </c>
      <c r="H39" s="159">
        <v>927.95</v>
      </c>
      <c r="I39" s="160">
        <v>0</v>
      </c>
      <c r="J39" s="137"/>
      <c r="K39" s="130"/>
      <c r="L39" s="130"/>
    </row>
    <row r="40" spans="1:12" ht="30">
      <c r="A40" s="152"/>
      <c r="B40" s="153" t="s">
        <v>199</v>
      </c>
      <c r="C40" s="154">
        <v>905</v>
      </c>
      <c r="D40" s="155">
        <v>702</v>
      </c>
      <c r="E40" s="156">
        <v>4239902</v>
      </c>
      <c r="F40" s="157">
        <v>0</v>
      </c>
      <c r="G40" s="158">
        <v>1935.15172</v>
      </c>
      <c r="H40" s="159">
        <v>0</v>
      </c>
      <c r="I40" s="160">
        <v>16.1714</v>
      </c>
      <c r="J40" s="137"/>
      <c r="K40" s="130"/>
      <c r="L40" s="130"/>
    </row>
    <row r="41" spans="1:12" ht="30">
      <c r="A41" s="152"/>
      <c r="B41" s="153" t="s">
        <v>194</v>
      </c>
      <c r="C41" s="154">
        <v>905</v>
      </c>
      <c r="D41" s="155">
        <v>702</v>
      </c>
      <c r="E41" s="156">
        <v>4239902</v>
      </c>
      <c r="F41" s="157" t="s">
        <v>195</v>
      </c>
      <c r="G41" s="158">
        <v>1935.15172</v>
      </c>
      <c r="H41" s="159">
        <v>0</v>
      </c>
      <c r="I41" s="160">
        <v>16.1714</v>
      </c>
      <c r="J41" s="137"/>
      <c r="K41" s="130"/>
      <c r="L41" s="130"/>
    </row>
    <row r="42" spans="1:12" ht="15">
      <c r="A42" s="152"/>
      <c r="B42" s="153" t="s">
        <v>200</v>
      </c>
      <c r="C42" s="154">
        <v>905</v>
      </c>
      <c r="D42" s="155">
        <v>702</v>
      </c>
      <c r="E42" s="156">
        <v>4240000</v>
      </c>
      <c r="F42" s="157">
        <v>0</v>
      </c>
      <c r="G42" s="158">
        <v>550</v>
      </c>
      <c r="H42" s="159">
        <v>0</v>
      </c>
      <c r="I42" s="160">
        <v>0</v>
      </c>
      <c r="J42" s="137"/>
      <c r="K42" s="130"/>
      <c r="L42" s="130"/>
    </row>
    <row r="43" spans="1:12" ht="30">
      <c r="A43" s="152"/>
      <c r="B43" s="153" t="s">
        <v>193</v>
      </c>
      <c r="C43" s="154">
        <v>905</v>
      </c>
      <c r="D43" s="155">
        <v>702</v>
      </c>
      <c r="E43" s="156">
        <v>4249900</v>
      </c>
      <c r="F43" s="157">
        <v>0</v>
      </c>
      <c r="G43" s="158">
        <v>550</v>
      </c>
      <c r="H43" s="159">
        <v>0</v>
      </c>
      <c r="I43" s="160">
        <v>0</v>
      </c>
      <c r="J43" s="137"/>
      <c r="K43" s="130"/>
      <c r="L43" s="130"/>
    </row>
    <row r="44" spans="1:12" ht="30">
      <c r="A44" s="152"/>
      <c r="B44" s="153" t="s">
        <v>194</v>
      </c>
      <c r="C44" s="154">
        <v>905</v>
      </c>
      <c r="D44" s="155">
        <v>702</v>
      </c>
      <c r="E44" s="156">
        <v>4249900</v>
      </c>
      <c r="F44" s="157" t="s">
        <v>195</v>
      </c>
      <c r="G44" s="158">
        <v>550</v>
      </c>
      <c r="H44" s="159">
        <v>0</v>
      </c>
      <c r="I44" s="160">
        <v>0</v>
      </c>
      <c r="J44" s="137"/>
      <c r="K44" s="130"/>
      <c r="L44" s="130"/>
    </row>
    <row r="45" spans="1:12" ht="15">
      <c r="A45" s="152"/>
      <c r="B45" s="153" t="s">
        <v>1081</v>
      </c>
      <c r="C45" s="154">
        <v>905</v>
      </c>
      <c r="D45" s="155">
        <v>801</v>
      </c>
      <c r="E45" s="156">
        <v>0</v>
      </c>
      <c r="F45" s="157">
        <v>0</v>
      </c>
      <c r="G45" s="158">
        <v>3537.0855299999994</v>
      </c>
      <c r="H45" s="159">
        <v>454.88</v>
      </c>
      <c r="I45" s="160">
        <v>611.64</v>
      </c>
      <c r="J45" s="137"/>
      <c r="K45" s="130"/>
      <c r="L45" s="130"/>
    </row>
    <row r="46" spans="1:12" ht="30">
      <c r="A46" s="152"/>
      <c r="B46" s="153" t="s">
        <v>201</v>
      </c>
      <c r="C46" s="154">
        <v>905</v>
      </c>
      <c r="D46" s="155">
        <v>801</v>
      </c>
      <c r="E46" s="156">
        <v>4400000</v>
      </c>
      <c r="F46" s="157">
        <v>0</v>
      </c>
      <c r="G46" s="158">
        <v>3443.8827899999997</v>
      </c>
      <c r="H46" s="159">
        <v>454.88</v>
      </c>
      <c r="I46" s="160">
        <v>611.64</v>
      </c>
      <c r="J46" s="137"/>
      <c r="K46" s="130"/>
      <c r="L46" s="130"/>
    </row>
    <row r="47" spans="1:12" ht="30">
      <c r="A47" s="152"/>
      <c r="B47" s="153" t="s">
        <v>193</v>
      </c>
      <c r="C47" s="154">
        <v>905</v>
      </c>
      <c r="D47" s="155">
        <v>801</v>
      </c>
      <c r="E47" s="156">
        <v>4409900</v>
      </c>
      <c r="F47" s="157">
        <v>0</v>
      </c>
      <c r="G47" s="158">
        <v>3443.8827899999997</v>
      </c>
      <c r="H47" s="159">
        <v>454.88</v>
      </c>
      <c r="I47" s="160">
        <v>611.64</v>
      </c>
      <c r="J47" s="137"/>
      <c r="K47" s="130"/>
      <c r="L47" s="130"/>
    </row>
    <row r="48" spans="1:12" ht="45">
      <c r="A48" s="152"/>
      <c r="B48" s="153" t="s">
        <v>202</v>
      </c>
      <c r="C48" s="154">
        <v>905</v>
      </c>
      <c r="D48" s="155">
        <v>801</v>
      </c>
      <c r="E48" s="156">
        <v>4409910</v>
      </c>
      <c r="F48" s="157">
        <v>0</v>
      </c>
      <c r="G48" s="158">
        <v>1782.93127</v>
      </c>
      <c r="H48" s="159">
        <v>157.19</v>
      </c>
      <c r="I48" s="160">
        <v>611.64</v>
      </c>
      <c r="J48" s="137"/>
      <c r="K48" s="130"/>
      <c r="L48" s="130"/>
    </row>
    <row r="49" spans="1:12" ht="30">
      <c r="A49" s="152"/>
      <c r="B49" s="153" t="s">
        <v>194</v>
      </c>
      <c r="C49" s="154">
        <v>905</v>
      </c>
      <c r="D49" s="155">
        <v>801</v>
      </c>
      <c r="E49" s="156">
        <v>4409910</v>
      </c>
      <c r="F49" s="157" t="s">
        <v>195</v>
      </c>
      <c r="G49" s="158">
        <v>1782.93127</v>
      </c>
      <c r="H49" s="159">
        <v>157.19</v>
      </c>
      <c r="I49" s="160">
        <v>611.64</v>
      </c>
      <c r="J49" s="137"/>
      <c r="K49" s="130"/>
      <c r="L49" s="130"/>
    </row>
    <row r="50" spans="1:12" ht="45">
      <c r="A50" s="152"/>
      <c r="B50" s="153" t="s">
        <v>203</v>
      </c>
      <c r="C50" s="154">
        <v>905</v>
      </c>
      <c r="D50" s="155">
        <v>801</v>
      </c>
      <c r="E50" s="156">
        <v>4409911</v>
      </c>
      <c r="F50" s="157">
        <v>0</v>
      </c>
      <c r="G50" s="158">
        <v>621.4</v>
      </c>
      <c r="H50" s="159">
        <v>201.1</v>
      </c>
      <c r="I50" s="160">
        <v>0</v>
      </c>
      <c r="J50" s="137"/>
      <c r="K50" s="130"/>
      <c r="L50" s="130"/>
    </row>
    <row r="51" spans="1:12" ht="30">
      <c r="A51" s="152"/>
      <c r="B51" s="153" t="s">
        <v>194</v>
      </c>
      <c r="C51" s="154">
        <v>905</v>
      </c>
      <c r="D51" s="155">
        <v>801</v>
      </c>
      <c r="E51" s="156">
        <v>4409911</v>
      </c>
      <c r="F51" s="157" t="s">
        <v>195</v>
      </c>
      <c r="G51" s="158">
        <v>621.4</v>
      </c>
      <c r="H51" s="159">
        <v>201.1</v>
      </c>
      <c r="I51" s="160">
        <v>0</v>
      </c>
      <c r="J51" s="137"/>
      <c r="K51" s="130"/>
      <c r="L51" s="130"/>
    </row>
    <row r="52" spans="1:12" ht="45">
      <c r="A52" s="152"/>
      <c r="B52" s="153" t="s">
        <v>204</v>
      </c>
      <c r="C52" s="154">
        <v>905</v>
      </c>
      <c r="D52" s="155">
        <v>801</v>
      </c>
      <c r="E52" s="156">
        <v>4409912</v>
      </c>
      <c r="F52" s="157">
        <v>0</v>
      </c>
      <c r="G52" s="158">
        <v>360.88</v>
      </c>
      <c r="H52" s="159">
        <v>0</v>
      </c>
      <c r="I52" s="160">
        <v>0</v>
      </c>
      <c r="J52" s="137"/>
      <c r="K52" s="130"/>
      <c r="L52" s="130"/>
    </row>
    <row r="53" spans="1:12" ht="30">
      <c r="A53" s="152"/>
      <c r="B53" s="153" t="s">
        <v>194</v>
      </c>
      <c r="C53" s="154">
        <v>905</v>
      </c>
      <c r="D53" s="155">
        <v>801</v>
      </c>
      <c r="E53" s="156">
        <v>4409912</v>
      </c>
      <c r="F53" s="157" t="s">
        <v>195</v>
      </c>
      <c r="G53" s="158">
        <v>360.88</v>
      </c>
      <c r="H53" s="159">
        <v>0</v>
      </c>
      <c r="I53" s="160">
        <v>0</v>
      </c>
      <c r="J53" s="137"/>
      <c r="K53" s="130"/>
      <c r="L53" s="130"/>
    </row>
    <row r="54" spans="1:12" ht="45">
      <c r="A54" s="152"/>
      <c r="B54" s="153" t="s">
        <v>205</v>
      </c>
      <c r="C54" s="154">
        <v>905</v>
      </c>
      <c r="D54" s="155">
        <v>801</v>
      </c>
      <c r="E54" s="156">
        <v>4409913</v>
      </c>
      <c r="F54" s="157">
        <v>0</v>
      </c>
      <c r="G54" s="158">
        <v>475.0018</v>
      </c>
      <c r="H54" s="159">
        <v>96.59</v>
      </c>
      <c r="I54" s="160">
        <v>0</v>
      </c>
      <c r="J54" s="137"/>
      <c r="K54" s="130"/>
      <c r="L54" s="130"/>
    </row>
    <row r="55" spans="1:12" ht="30">
      <c r="A55" s="152"/>
      <c r="B55" s="153" t="s">
        <v>194</v>
      </c>
      <c r="C55" s="154">
        <v>905</v>
      </c>
      <c r="D55" s="155">
        <v>801</v>
      </c>
      <c r="E55" s="156">
        <v>4409913</v>
      </c>
      <c r="F55" s="157" t="s">
        <v>195</v>
      </c>
      <c r="G55" s="158">
        <v>475.0018</v>
      </c>
      <c r="H55" s="159">
        <v>96.59</v>
      </c>
      <c r="I55" s="160">
        <v>0</v>
      </c>
      <c r="J55" s="137"/>
      <c r="K55" s="130"/>
      <c r="L55" s="130"/>
    </row>
    <row r="56" spans="1:12" ht="45">
      <c r="A56" s="152"/>
      <c r="B56" s="153" t="s">
        <v>206</v>
      </c>
      <c r="C56" s="154">
        <v>905</v>
      </c>
      <c r="D56" s="155">
        <v>801</v>
      </c>
      <c r="E56" s="156">
        <v>4409914</v>
      </c>
      <c r="F56" s="157">
        <v>0</v>
      </c>
      <c r="G56" s="158">
        <v>203.66972</v>
      </c>
      <c r="H56" s="159">
        <v>0</v>
      </c>
      <c r="I56" s="160">
        <v>0</v>
      </c>
      <c r="J56" s="137"/>
      <c r="K56" s="130"/>
      <c r="L56" s="130"/>
    </row>
    <row r="57" spans="1:12" ht="30">
      <c r="A57" s="152"/>
      <c r="B57" s="153" t="s">
        <v>194</v>
      </c>
      <c r="C57" s="154">
        <v>905</v>
      </c>
      <c r="D57" s="155">
        <v>801</v>
      </c>
      <c r="E57" s="156">
        <v>4409914</v>
      </c>
      <c r="F57" s="157" t="s">
        <v>195</v>
      </c>
      <c r="G57" s="158">
        <v>203.66972</v>
      </c>
      <c r="H57" s="159">
        <v>0</v>
      </c>
      <c r="I57" s="160">
        <v>0</v>
      </c>
      <c r="J57" s="137"/>
      <c r="K57" s="130"/>
      <c r="L57" s="130"/>
    </row>
    <row r="58" spans="1:12" ht="15">
      <c r="A58" s="152"/>
      <c r="B58" s="153" t="s">
        <v>207</v>
      </c>
      <c r="C58" s="154">
        <v>905</v>
      </c>
      <c r="D58" s="155">
        <v>801</v>
      </c>
      <c r="E58" s="156">
        <v>4420000</v>
      </c>
      <c r="F58" s="157">
        <v>0</v>
      </c>
      <c r="G58" s="158">
        <v>93.20273999999999</v>
      </c>
      <c r="H58" s="159">
        <v>0</v>
      </c>
      <c r="I58" s="160">
        <v>0</v>
      </c>
      <c r="J58" s="137"/>
      <c r="K58" s="130"/>
      <c r="L58" s="130"/>
    </row>
    <row r="59" spans="1:12" ht="30">
      <c r="A59" s="152"/>
      <c r="B59" s="153" t="s">
        <v>193</v>
      </c>
      <c r="C59" s="154">
        <v>905</v>
      </c>
      <c r="D59" s="155">
        <v>801</v>
      </c>
      <c r="E59" s="156">
        <v>4429900</v>
      </c>
      <c r="F59" s="157">
        <v>0</v>
      </c>
      <c r="G59" s="158">
        <v>93.20273999999999</v>
      </c>
      <c r="H59" s="159">
        <v>0</v>
      </c>
      <c r="I59" s="160">
        <v>0</v>
      </c>
      <c r="J59" s="137"/>
      <c r="K59" s="130"/>
      <c r="L59" s="130"/>
    </row>
    <row r="60" spans="1:12" ht="30">
      <c r="A60" s="152"/>
      <c r="B60" s="153" t="s">
        <v>194</v>
      </c>
      <c r="C60" s="154">
        <v>905</v>
      </c>
      <c r="D60" s="155">
        <v>801</v>
      </c>
      <c r="E60" s="156">
        <v>4429900</v>
      </c>
      <c r="F60" s="157" t="s">
        <v>195</v>
      </c>
      <c r="G60" s="158">
        <v>93.20273999999999</v>
      </c>
      <c r="H60" s="159">
        <v>0</v>
      </c>
      <c r="I60" s="160">
        <v>0</v>
      </c>
      <c r="J60" s="137"/>
      <c r="K60" s="130"/>
      <c r="L60" s="130"/>
    </row>
    <row r="61" spans="1:12" ht="15">
      <c r="A61" s="152"/>
      <c r="B61" s="153" t="s">
        <v>1084</v>
      </c>
      <c r="C61" s="154">
        <v>905</v>
      </c>
      <c r="D61" s="155">
        <v>901</v>
      </c>
      <c r="E61" s="156">
        <v>0</v>
      </c>
      <c r="F61" s="157">
        <v>0</v>
      </c>
      <c r="G61" s="158">
        <v>58308.63493000001</v>
      </c>
      <c r="H61" s="159">
        <v>29521.776899999997</v>
      </c>
      <c r="I61" s="160">
        <v>2122.12516</v>
      </c>
      <c r="J61" s="137"/>
      <c r="K61" s="130"/>
      <c r="L61" s="130"/>
    </row>
    <row r="62" spans="1:12" ht="30">
      <c r="A62" s="152"/>
      <c r="B62" s="153" t="s">
        <v>208</v>
      </c>
      <c r="C62" s="154">
        <v>905</v>
      </c>
      <c r="D62" s="155">
        <v>901</v>
      </c>
      <c r="E62" s="156">
        <v>4700000</v>
      </c>
      <c r="F62" s="157">
        <v>0</v>
      </c>
      <c r="G62" s="158">
        <v>46357.127120000005</v>
      </c>
      <c r="H62" s="159">
        <v>23161.45</v>
      </c>
      <c r="I62" s="160">
        <v>1812.0992</v>
      </c>
      <c r="J62" s="137"/>
      <c r="K62" s="130"/>
      <c r="L62" s="130"/>
    </row>
    <row r="63" spans="1:12" ht="30">
      <c r="A63" s="152"/>
      <c r="B63" s="153" t="s">
        <v>193</v>
      </c>
      <c r="C63" s="154">
        <v>905</v>
      </c>
      <c r="D63" s="155">
        <v>901</v>
      </c>
      <c r="E63" s="156">
        <v>4709900</v>
      </c>
      <c r="F63" s="157">
        <v>0</v>
      </c>
      <c r="G63" s="158">
        <v>46357.127120000005</v>
      </c>
      <c r="H63" s="159">
        <v>23161.45</v>
      </c>
      <c r="I63" s="160">
        <v>1812.0992</v>
      </c>
      <c r="J63" s="137"/>
      <c r="K63" s="130"/>
      <c r="L63" s="130"/>
    </row>
    <row r="64" spans="1:12" ht="30">
      <c r="A64" s="152"/>
      <c r="B64" s="153" t="s">
        <v>194</v>
      </c>
      <c r="C64" s="154">
        <v>905</v>
      </c>
      <c r="D64" s="155">
        <v>901</v>
      </c>
      <c r="E64" s="156">
        <v>4709900</v>
      </c>
      <c r="F64" s="157" t="s">
        <v>195</v>
      </c>
      <c r="G64" s="158">
        <v>46357.127120000005</v>
      </c>
      <c r="H64" s="159">
        <v>23161.45</v>
      </c>
      <c r="I64" s="160">
        <v>1812.0992</v>
      </c>
      <c r="J64" s="137"/>
      <c r="K64" s="130"/>
      <c r="L64" s="130"/>
    </row>
    <row r="65" spans="1:12" ht="15">
      <c r="A65" s="152"/>
      <c r="B65" s="153" t="s">
        <v>209</v>
      </c>
      <c r="C65" s="154">
        <v>905</v>
      </c>
      <c r="D65" s="155">
        <v>901</v>
      </c>
      <c r="E65" s="156">
        <v>4760000</v>
      </c>
      <c r="F65" s="157">
        <v>0</v>
      </c>
      <c r="G65" s="158">
        <v>11951.50781</v>
      </c>
      <c r="H65" s="159">
        <v>6360.3269</v>
      </c>
      <c r="I65" s="160">
        <v>310.02596</v>
      </c>
      <c r="J65" s="137"/>
      <c r="K65" s="130"/>
      <c r="L65" s="130"/>
    </row>
    <row r="66" spans="1:12" ht="45">
      <c r="A66" s="152"/>
      <c r="B66" s="153" t="s">
        <v>210</v>
      </c>
      <c r="C66" s="154">
        <v>905</v>
      </c>
      <c r="D66" s="155">
        <v>901</v>
      </c>
      <c r="E66" s="156">
        <v>4769900</v>
      </c>
      <c r="F66" s="157">
        <v>0</v>
      </c>
      <c r="G66" s="158">
        <v>11951.50781</v>
      </c>
      <c r="H66" s="159">
        <v>6360.3269</v>
      </c>
      <c r="I66" s="160">
        <v>310.02596</v>
      </c>
      <c r="J66" s="137"/>
      <c r="K66" s="130"/>
      <c r="L66" s="130"/>
    </row>
    <row r="67" spans="1:12" ht="30">
      <c r="A67" s="152"/>
      <c r="B67" s="153" t="s">
        <v>194</v>
      </c>
      <c r="C67" s="154">
        <v>905</v>
      </c>
      <c r="D67" s="155">
        <v>901</v>
      </c>
      <c r="E67" s="156">
        <v>4769900</v>
      </c>
      <c r="F67" s="157" t="s">
        <v>195</v>
      </c>
      <c r="G67" s="158">
        <v>11951.50781</v>
      </c>
      <c r="H67" s="159">
        <v>6360.3269</v>
      </c>
      <c r="I67" s="160">
        <v>310.02596</v>
      </c>
      <c r="J67" s="137"/>
      <c r="K67" s="130"/>
      <c r="L67" s="130"/>
    </row>
    <row r="68" spans="1:12" ht="15">
      <c r="A68" s="152"/>
      <c r="B68" s="153" t="s">
        <v>1085</v>
      </c>
      <c r="C68" s="154">
        <v>905</v>
      </c>
      <c r="D68" s="155">
        <v>902</v>
      </c>
      <c r="E68" s="156">
        <v>0</v>
      </c>
      <c r="F68" s="157">
        <v>0</v>
      </c>
      <c r="G68" s="158">
        <v>71645.34224999999</v>
      </c>
      <c r="H68" s="159">
        <v>35342.84781</v>
      </c>
      <c r="I68" s="160">
        <v>4273.80218</v>
      </c>
      <c r="J68" s="137"/>
      <c r="K68" s="130"/>
      <c r="L68" s="130"/>
    </row>
    <row r="69" spans="1:12" ht="30">
      <c r="A69" s="152"/>
      <c r="B69" s="153" t="s">
        <v>208</v>
      </c>
      <c r="C69" s="154">
        <v>905</v>
      </c>
      <c r="D69" s="155">
        <v>902</v>
      </c>
      <c r="E69" s="156">
        <v>4700000</v>
      </c>
      <c r="F69" s="157">
        <v>0</v>
      </c>
      <c r="G69" s="158">
        <v>13714.719000000003</v>
      </c>
      <c r="H69" s="159">
        <v>6959.057</v>
      </c>
      <c r="I69" s="160">
        <v>1033.24618</v>
      </c>
      <c r="J69" s="137"/>
      <c r="K69" s="130"/>
      <c r="L69" s="130"/>
    </row>
    <row r="70" spans="1:12" ht="30">
      <c r="A70" s="152"/>
      <c r="B70" s="153" t="s">
        <v>193</v>
      </c>
      <c r="C70" s="154">
        <v>905</v>
      </c>
      <c r="D70" s="155">
        <v>902</v>
      </c>
      <c r="E70" s="156">
        <v>4709900</v>
      </c>
      <c r="F70" s="157">
        <v>0</v>
      </c>
      <c r="G70" s="158">
        <v>13714.719000000003</v>
      </c>
      <c r="H70" s="159">
        <v>6959.057</v>
      </c>
      <c r="I70" s="160">
        <v>1033.24618</v>
      </c>
      <c r="J70" s="137"/>
      <c r="K70" s="130"/>
      <c r="L70" s="130"/>
    </row>
    <row r="71" spans="1:12" ht="30">
      <c r="A71" s="152"/>
      <c r="B71" s="153" t="s">
        <v>194</v>
      </c>
      <c r="C71" s="154">
        <v>905</v>
      </c>
      <c r="D71" s="155">
        <v>902</v>
      </c>
      <c r="E71" s="156">
        <v>4709900</v>
      </c>
      <c r="F71" s="157" t="s">
        <v>195</v>
      </c>
      <c r="G71" s="158">
        <v>12232.6</v>
      </c>
      <c r="H71" s="159">
        <v>6221.78</v>
      </c>
      <c r="I71" s="160">
        <v>983.2167800000001</v>
      </c>
      <c r="J71" s="137"/>
      <c r="K71" s="130"/>
      <c r="L71" s="130"/>
    </row>
    <row r="72" spans="1:12" ht="15">
      <c r="A72" s="152"/>
      <c r="B72" s="153" t="s">
        <v>211</v>
      </c>
      <c r="C72" s="154">
        <v>905</v>
      </c>
      <c r="D72" s="155">
        <v>902</v>
      </c>
      <c r="E72" s="156">
        <v>4709906</v>
      </c>
      <c r="F72" s="157">
        <v>0</v>
      </c>
      <c r="G72" s="158">
        <v>1482.1190000000001</v>
      </c>
      <c r="H72" s="159">
        <v>737.277</v>
      </c>
      <c r="I72" s="160">
        <v>50.029399999999995</v>
      </c>
      <c r="J72" s="137"/>
      <c r="K72" s="130"/>
      <c r="L72" s="130"/>
    </row>
    <row r="73" spans="1:12" ht="30">
      <c r="A73" s="152"/>
      <c r="B73" s="153" t="s">
        <v>194</v>
      </c>
      <c r="C73" s="154">
        <v>905</v>
      </c>
      <c r="D73" s="155">
        <v>902</v>
      </c>
      <c r="E73" s="156">
        <v>4709906</v>
      </c>
      <c r="F73" s="157" t="s">
        <v>195</v>
      </c>
      <c r="G73" s="158">
        <v>1482.1190000000001</v>
      </c>
      <c r="H73" s="159">
        <v>737.277</v>
      </c>
      <c r="I73" s="160">
        <v>50.029399999999995</v>
      </c>
      <c r="J73" s="137"/>
      <c r="K73" s="130"/>
      <c r="L73" s="130"/>
    </row>
    <row r="74" spans="1:12" ht="30">
      <c r="A74" s="152"/>
      <c r="B74" s="153" t="s">
        <v>212</v>
      </c>
      <c r="C74" s="154">
        <v>905</v>
      </c>
      <c r="D74" s="155">
        <v>902</v>
      </c>
      <c r="E74" s="156">
        <v>4710000</v>
      </c>
      <c r="F74" s="157">
        <v>0</v>
      </c>
      <c r="G74" s="158">
        <v>57930.62325</v>
      </c>
      <c r="H74" s="159">
        <v>28383.790810000002</v>
      </c>
      <c r="I74" s="160">
        <v>3240.556</v>
      </c>
      <c r="J74" s="137"/>
      <c r="K74" s="130"/>
      <c r="L74" s="130"/>
    </row>
    <row r="75" spans="1:12" ht="30">
      <c r="A75" s="152"/>
      <c r="B75" s="153" t="s">
        <v>193</v>
      </c>
      <c r="C75" s="154">
        <v>905</v>
      </c>
      <c r="D75" s="155">
        <v>902</v>
      </c>
      <c r="E75" s="156">
        <v>4719900</v>
      </c>
      <c r="F75" s="157">
        <v>0</v>
      </c>
      <c r="G75" s="158">
        <v>57930.62325</v>
      </c>
      <c r="H75" s="159">
        <v>28383.790810000002</v>
      </c>
      <c r="I75" s="160">
        <v>3240.556</v>
      </c>
      <c r="J75" s="137"/>
      <c r="K75" s="130"/>
      <c r="L75" s="130"/>
    </row>
    <row r="76" spans="1:12" ht="30">
      <c r="A76" s="152"/>
      <c r="B76" s="153" t="s">
        <v>194</v>
      </c>
      <c r="C76" s="154">
        <v>905</v>
      </c>
      <c r="D76" s="155">
        <v>902</v>
      </c>
      <c r="E76" s="156">
        <v>4719900</v>
      </c>
      <c r="F76" s="157" t="s">
        <v>195</v>
      </c>
      <c r="G76" s="158">
        <v>57930.62325</v>
      </c>
      <c r="H76" s="159">
        <v>28383.790810000002</v>
      </c>
      <c r="I76" s="160">
        <v>3240.556</v>
      </c>
      <c r="J76" s="137"/>
      <c r="K76" s="130"/>
      <c r="L76" s="130"/>
    </row>
    <row r="77" spans="1:12" ht="30">
      <c r="A77" s="152"/>
      <c r="B77" s="153" t="s">
        <v>1086</v>
      </c>
      <c r="C77" s="154">
        <v>905</v>
      </c>
      <c r="D77" s="155">
        <v>903</v>
      </c>
      <c r="E77" s="156">
        <v>0</v>
      </c>
      <c r="F77" s="157">
        <v>0</v>
      </c>
      <c r="G77" s="158">
        <v>413.88</v>
      </c>
      <c r="H77" s="159">
        <v>195.476</v>
      </c>
      <c r="I77" s="160">
        <v>0</v>
      </c>
      <c r="J77" s="137"/>
      <c r="K77" s="130"/>
      <c r="L77" s="130"/>
    </row>
    <row r="78" spans="1:12" ht="30">
      <c r="A78" s="152"/>
      <c r="B78" s="153" t="s">
        <v>208</v>
      </c>
      <c r="C78" s="154">
        <v>905</v>
      </c>
      <c r="D78" s="155">
        <v>903</v>
      </c>
      <c r="E78" s="156">
        <v>4700000</v>
      </c>
      <c r="F78" s="157">
        <v>0</v>
      </c>
      <c r="G78" s="158">
        <v>413.88</v>
      </c>
      <c r="H78" s="159">
        <v>195.476</v>
      </c>
      <c r="I78" s="160">
        <v>0</v>
      </c>
      <c r="J78" s="137"/>
      <c r="K78" s="130"/>
      <c r="L78" s="130"/>
    </row>
    <row r="79" spans="1:12" ht="30">
      <c r="A79" s="152"/>
      <c r="B79" s="153" t="s">
        <v>193</v>
      </c>
      <c r="C79" s="154">
        <v>905</v>
      </c>
      <c r="D79" s="155">
        <v>903</v>
      </c>
      <c r="E79" s="156">
        <v>4709900</v>
      </c>
      <c r="F79" s="157">
        <v>0</v>
      </c>
      <c r="G79" s="158">
        <v>413.88</v>
      </c>
      <c r="H79" s="159">
        <v>195.476</v>
      </c>
      <c r="I79" s="160">
        <v>0</v>
      </c>
      <c r="J79" s="137"/>
      <c r="K79" s="130"/>
      <c r="L79" s="130"/>
    </row>
    <row r="80" spans="1:12" ht="30">
      <c r="A80" s="152"/>
      <c r="B80" s="153" t="s">
        <v>213</v>
      </c>
      <c r="C80" s="154">
        <v>905</v>
      </c>
      <c r="D80" s="155">
        <v>903</v>
      </c>
      <c r="E80" s="156">
        <v>4709907</v>
      </c>
      <c r="F80" s="157">
        <v>0</v>
      </c>
      <c r="G80" s="158">
        <v>413.88</v>
      </c>
      <c r="H80" s="159">
        <v>195.476</v>
      </c>
      <c r="I80" s="160">
        <v>0</v>
      </c>
      <c r="J80" s="137"/>
      <c r="K80" s="130"/>
      <c r="L80" s="130"/>
    </row>
    <row r="81" spans="1:12" ht="30">
      <c r="A81" s="152"/>
      <c r="B81" s="153" t="s">
        <v>194</v>
      </c>
      <c r="C81" s="154">
        <v>905</v>
      </c>
      <c r="D81" s="155">
        <v>903</v>
      </c>
      <c r="E81" s="156">
        <v>4709907</v>
      </c>
      <c r="F81" s="157" t="s">
        <v>195</v>
      </c>
      <c r="G81" s="158">
        <v>413.88</v>
      </c>
      <c r="H81" s="159">
        <v>195.476</v>
      </c>
      <c r="I81" s="160">
        <v>0</v>
      </c>
      <c r="J81" s="137"/>
      <c r="K81" s="130"/>
      <c r="L81" s="130"/>
    </row>
    <row r="82" spans="1:12" ht="15">
      <c r="A82" s="152"/>
      <c r="B82" s="153" t="s">
        <v>1087</v>
      </c>
      <c r="C82" s="154">
        <v>905</v>
      </c>
      <c r="D82" s="155">
        <v>904</v>
      </c>
      <c r="E82" s="156">
        <v>0</v>
      </c>
      <c r="F82" s="157">
        <v>0</v>
      </c>
      <c r="G82" s="158">
        <v>2000</v>
      </c>
      <c r="H82" s="159">
        <v>0</v>
      </c>
      <c r="I82" s="160">
        <v>280</v>
      </c>
      <c r="J82" s="137"/>
      <c r="K82" s="130"/>
      <c r="L82" s="130"/>
    </row>
    <row r="83" spans="1:12" ht="15">
      <c r="A83" s="152"/>
      <c r="B83" s="153" t="s">
        <v>214</v>
      </c>
      <c r="C83" s="154">
        <v>905</v>
      </c>
      <c r="D83" s="155">
        <v>904</v>
      </c>
      <c r="E83" s="156">
        <v>4770000</v>
      </c>
      <c r="F83" s="157">
        <v>0</v>
      </c>
      <c r="G83" s="158">
        <v>2000</v>
      </c>
      <c r="H83" s="159">
        <v>0</v>
      </c>
      <c r="I83" s="160">
        <v>280</v>
      </c>
      <c r="J83" s="137"/>
      <c r="K83" s="130"/>
      <c r="L83" s="130"/>
    </row>
    <row r="84" spans="1:12" ht="45">
      <c r="A84" s="152"/>
      <c r="B84" s="153" t="s">
        <v>215</v>
      </c>
      <c r="C84" s="154">
        <v>905</v>
      </c>
      <c r="D84" s="155">
        <v>904</v>
      </c>
      <c r="E84" s="156">
        <v>4779900</v>
      </c>
      <c r="F84" s="157">
        <v>0</v>
      </c>
      <c r="G84" s="158">
        <v>2000</v>
      </c>
      <c r="H84" s="159">
        <v>0</v>
      </c>
      <c r="I84" s="160">
        <v>280</v>
      </c>
      <c r="J84" s="137"/>
      <c r="K84" s="130"/>
      <c r="L84" s="130"/>
    </row>
    <row r="85" spans="1:12" ht="30">
      <c r="A85" s="152"/>
      <c r="B85" s="153" t="s">
        <v>194</v>
      </c>
      <c r="C85" s="154">
        <v>905</v>
      </c>
      <c r="D85" s="155">
        <v>904</v>
      </c>
      <c r="E85" s="156">
        <v>4779900</v>
      </c>
      <c r="F85" s="157" t="s">
        <v>195</v>
      </c>
      <c r="G85" s="158">
        <v>2000</v>
      </c>
      <c r="H85" s="159">
        <v>0</v>
      </c>
      <c r="I85" s="160">
        <v>280</v>
      </c>
      <c r="J85" s="137"/>
      <c r="K85" s="130"/>
      <c r="L85" s="130"/>
    </row>
    <row r="86" spans="1:12" ht="15">
      <c r="A86" s="152"/>
      <c r="B86" s="153" t="s">
        <v>1088</v>
      </c>
      <c r="C86" s="154">
        <v>905</v>
      </c>
      <c r="D86" s="155">
        <v>909</v>
      </c>
      <c r="E86" s="156">
        <v>0</v>
      </c>
      <c r="F86" s="157">
        <v>0</v>
      </c>
      <c r="G86" s="158">
        <v>11053.025940000001</v>
      </c>
      <c r="H86" s="159">
        <v>4652.16848</v>
      </c>
      <c r="I86" s="160">
        <v>1304.3732</v>
      </c>
      <c r="J86" s="137"/>
      <c r="K86" s="130"/>
      <c r="L86" s="130"/>
    </row>
    <row r="87" spans="1:12" ht="30">
      <c r="A87" s="152"/>
      <c r="B87" s="153" t="s">
        <v>216</v>
      </c>
      <c r="C87" s="154">
        <v>905</v>
      </c>
      <c r="D87" s="155">
        <v>909</v>
      </c>
      <c r="E87" s="156">
        <v>4690000</v>
      </c>
      <c r="F87" s="157">
        <v>0</v>
      </c>
      <c r="G87" s="158">
        <v>10963.76574</v>
      </c>
      <c r="H87" s="159">
        <v>4652.16848</v>
      </c>
      <c r="I87" s="160">
        <v>1304.3732</v>
      </c>
      <c r="J87" s="137"/>
      <c r="K87" s="130"/>
      <c r="L87" s="130"/>
    </row>
    <row r="88" spans="1:12" ht="45">
      <c r="A88" s="152"/>
      <c r="B88" s="153" t="s">
        <v>217</v>
      </c>
      <c r="C88" s="154">
        <v>905</v>
      </c>
      <c r="D88" s="155">
        <v>909</v>
      </c>
      <c r="E88" s="156">
        <v>4699900</v>
      </c>
      <c r="F88" s="157">
        <v>0</v>
      </c>
      <c r="G88" s="158">
        <v>10963.76574</v>
      </c>
      <c r="H88" s="159">
        <v>4652.16848</v>
      </c>
      <c r="I88" s="160">
        <v>1304.3732</v>
      </c>
      <c r="J88" s="137"/>
      <c r="K88" s="130"/>
      <c r="L88" s="130"/>
    </row>
    <row r="89" spans="1:12" ht="30">
      <c r="A89" s="152"/>
      <c r="B89" s="153" t="s">
        <v>194</v>
      </c>
      <c r="C89" s="154">
        <v>905</v>
      </c>
      <c r="D89" s="155">
        <v>909</v>
      </c>
      <c r="E89" s="156">
        <v>4699900</v>
      </c>
      <c r="F89" s="157" t="s">
        <v>195</v>
      </c>
      <c r="G89" s="158">
        <v>10963.76574</v>
      </c>
      <c r="H89" s="159">
        <v>4652.16848</v>
      </c>
      <c r="I89" s="160">
        <v>1304.3732</v>
      </c>
      <c r="J89" s="137"/>
      <c r="K89" s="130"/>
      <c r="L89" s="130"/>
    </row>
    <row r="90" spans="1:12" ht="15">
      <c r="A90" s="152"/>
      <c r="B90" s="153" t="s">
        <v>218</v>
      </c>
      <c r="C90" s="154">
        <v>905</v>
      </c>
      <c r="D90" s="155">
        <v>909</v>
      </c>
      <c r="E90" s="156">
        <v>4860000</v>
      </c>
      <c r="F90" s="157">
        <v>0</v>
      </c>
      <c r="G90" s="158">
        <v>89.2602</v>
      </c>
      <c r="H90" s="159">
        <v>0</v>
      </c>
      <c r="I90" s="160">
        <v>0</v>
      </c>
      <c r="J90" s="137"/>
      <c r="K90" s="130"/>
      <c r="L90" s="130"/>
    </row>
    <row r="91" spans="1:12" ht="30">
      <c r="A91" s="152"/>
      <c r="B91" s="153" t="s">
        <v>193</v>
      </c>
      <c r="C91" s="154">
        <v>905</v>
      </c>
      <c r="D91" s="155">
        <v>909</v>
      </c>
      <c r="E91" s="156">
        <v>4869900</v>
      </c>
      <c r="F91" s="157">
        <v>0</v>
      </c>
      <c r="G91" s="158">
        <v>89.2602</v>
      </c>
      <c r="H91" s="159">
        <v>0</v>
      </c>
      <c r="I91" s="160">
        <v>0</v>
      </c>
      <c r="J91" s="137"/>
      <c r="K91" s="130"/>
      <c r="L91" s="130"/>
    </row>
    <row r="92" spans="1:12" ht="30">
      <c r="A92" s="152"/>
      <c r="B92" s="153" t="s">
        <v>194</v>
      </c>
      <c r="C92" s="154">
        <v>905</v>
      </c>
      <c r="D92" s="155">
        <v>909</v>
      </c>
      <c r="E92" s="156">
        <v>4869900</v>
      </c>
      <c r="F92" s="157" t="s">
        <v>195</v>
      </c>
      <c r="G92" s="158">
        <v>89.2602</v>
      </c>
      <c r="H92" s="159">
        <v>0</v>
      </c>
      <c r="I92" s="160">
        <v>0</v>
      </c>
      <c r="J92" s="137"/>
      <c r="K92" s="130"/>
      <c r="L92" s="130"/>
    </row>
    <row r="93" spans="1:12" ht="15">
      <c r="A93" s="152"/>
      <c r="B93" s="153" t="s">
        <v>1091</v>
      </c>
      <c r="C93" s="154">
        <v>905</v>
      </c>
      <c r="D93" s="155">
        <v>1002</v>
      </c>
      <c r="E93" s="156">
        <v>0</v>
      </c>
      <c r="F93" s="157">
        <v>0</v>
      </c>
      <c r="G93" s="158">
        <v>1595.3505599999999</v>
      </c>
      <c r="H93" s="159">
        <v>760</v>
      </c>
      <c r="I93" s="160">
        <v>63.55505</v>
      </c>
      <c r="J93" s="137"/>
      <c r="K93" s="130"/>
      <c r="L93" s="130"/>
    </row>
    <row r="94" spans="1:12" ht="30">
      <c r="A94" s="152"/>
      <c r="B94" s="153" t="s">
        <v>219</v>
      </c>
      <c r="C94" s="154">
        <v>905</v>
      </c>
      <c r="D94" s="155">
        <v>1002</v>
      </c>
      <c r="E94" s="156">
        <v>5070000</v>
      </c>
      <c r="F94" s="157">
        <v>0</v>
      </c>
      <c r="G94" s="158">
        <v>1595.3505599999999</v>
      </c>
      <c r="H94" s="159">
        <v>760</v>
      </c>
      <c r="I94" s="160">
        <v>63.55505</v>
      </c>
      <c r="J94" s="137"/>
      <c r="K94" s="130"/>
      <c r="L94" s="130"/>
    </row>
    <row r="95" spans="1:12" ht="30">
      <c r="A95" s="152"/>
      <c r="B95" s="153" t="s">
        <v>193</v>
      </c>
      <c r="C95" s="154">
        <v>905</v>
      </c>
      <c r="D95" s="155">
        <v>1002</v>
      </c>
      <c r="E95" s="156">
        <v>5079900</v>
      </c>
      <c r="F95" s="157">
        <v>0</v>
      </c>
      <c r="G95" s="158">
        <v>1595.3505599999999</v>
      </c>
      <c r="H95" s="159">
        <v>760</v>
      </c>
      <c r="I95" s="160">
        <v>63.55505</v>
      </c>
      <c r="J95" s="137"/>
      <c r="K95" s="130"/>
      <c r="L95" s="130"/>
    </row>
    <row r="96" spans="1:12" ht="60">
      <c r="A96" s="152"/>
      <c r="B96" s="153" t="s">
        <v>220</v>
      </c>
      <c r="C96" s="154">
        <v>905</v>
      </c>
      <c r="D96" s="155">
        <v>1002</v>
      </c>
      <c r="E96" s="156">
        <v>5079901</v>
      </c>
      <c r="F96" s="157">
        <v>0</v>
      </c>
      <c r="G96" s="158">
        <v>1595.3505599999999</v>
      </c>
      <c r="H96" s="159">
        <v>760</v>
      </c>
      <c r="I96" s="160">
        <v>63.55505</v>
      </c>
      <c r="J96" s="137"/>
      <c r="K96" s="130"/>
      <c r="L96" s="130"/>
    </row>
    <row r="97" spans="1:12" ht="30">
      <c r="A97" s="152"/>
      <c r="B97" s="153" t="s">
        <v>194</v>
      </c>
      <c r="C97" s="154">
        <v>905</v>
      </c>
      <c r="D97" s="155">
        <v>1002</v>
      </c>
      <c r="E97" s="156">
        <v>5079901</v>
      </c>
      <c r="F97" s="157" t="s">
        <v>195</v>
      </c>
      <c r="G97" s="158">
        <v>1595.3505599999999</v>
      </c>
      <c r="H97" s="159">
        <v>760</v>
      </c>
      <c r="I97" s="160">
        <v>63.55505</v>
      </c>
      <c r="J97" s="137"/>
      <c r="K97" s="130"/>
      <c r="L97" s="130"/>
    </row>
    <row r="98" spans="1:12" ht="43.5">
      <c r="A98" s="161" t="s">
        <v>612</v>
      </c>
      <c r="B98" s="162" t="s">
        <v>221</v>
      </c>
      <c r="C98" s="163">
        <v>908</v>
      </c>
      <c r="D98" s="164">
        <v>0</v>
      </c>
      <c r="E98" s="165">
        <v>0</v>
      </c>
      <c r="F98" s="166">
        <v>0</v>
      </c>
      <c r="G98" s="167">
        <v>1092.41337</v>
      </c>
      <c r="H98" s="168">
        <v>0</v>
      </c>
      <c r="I98" s="169">
        <v>0</v>
      </c>
      <c r="J98" s="137"/>
      <c r="K98" s="130"/>
      <c r="L98" s="130"/>
    </row>
    <row r="99" spans="1:12" ht="15">
      <c r="A99" s="152"/>
      <c r="B99" s="153" t="s">
        <v>1063</v>
      </c>
      <c r="C99" s="154">
        <v>908</v>
      </c>
      <c r="D99" s="155">
        <v>113</v>
      </c>
      <c r="E99" s="156">
        <v>0</v>
      </c>
      <c r="F99" s="157">
        <v>0</v>
      </c>
      <c r="G99" s="158">
        <v>1092.41337</v>
      </c>
      <c r="H99" s="159">
        <v>0</v>
      </c>
      <c r="I99" s="160">
        <v>0</v>
      </c>
      <c r="J99" s="137"/>
      <c r="K99" s="130"/>
      <c r="L99" s="130"/>
    </row>
    <row r="100" spans="1:12" ht="30">
      <c r="A100" s="152"/>
      <c r="B100" s="153" t="s">
        <v>222</v>
      </c>
      <c r="C100" s="154">
        <v>908</v>
      </c>
      <c r="D100" s="155">
        <v>113</v>
      </c>
      <c r="E100" s="156">
        <v>930000</v>
      </c>
      <c r="F100" s="157">
        <v>0</v>
      </c>
      <c r="G100" s="158">
        <v>1092.41337</v>
      </c>
      <c r="H100" s="159">
        <v>0</v>
      </c>
      <c r="I100" s="160">
        <v>0</v>
      </c>
      <c r="J100" s="137"/>
      <c r="K100" s="130"/>
      <c r="L100" s="130"/>
    </row>
    <row r="101" spans="1:12" ht="30">
      <c r="A101" s="152"/>
      <c r="B101" s="153" t="s">
        <v>193</v>
      </c>
      <c r="C101" s="154">
        <v>908</v>
      </c>
      <c r="D101" s="155">
        <v>113</v>
      </c>
      <c r="E101" s="156">
        <v>939900</v>
      </c>
      <c r="F101" s="157">
        <v>0</v>
      </c>
      <c r="G101" s="158">
        <v>1092.41337</v>
      </c>
      <c r="H101" s="159">
        <v>0</v>
      </c>
      <c r="I101" s="160">
        <v>0</v>
      </c>
      <c r="J101" s="137"/>
      <c r="K101" s="130"/>
      <c r="L101" s="130"/>
    </row>
    <row r="102" spans="1:12" ht="30">
      <c r="A102" s="152"/>
      <c r="B102" s="153" t="s">
        <v>223</v>
      </c>
      <c r="C102" s="154">
        <v>908</v>
      </c>
      <c r="D102" s="155">
        <v>113</v>
      </c>
      <c r="E102" s="156">
        <v>939902</v>
      </c>
      <c r="F102" s="157">
        <v>0</v>
      </c>
      <c r="G102" s="158">
        <v>1092.41337</v>
      </c>
      <c r="H102" s="159">
        <v>0</v>
      </c>
      <c r="I102" s="160">
        <v>0</v>
      </c>
      <c r="J102" s="137"/>
      <c r="K102" s="130"/>
      <c r="L102" s="130"/>
    </row>
    <row r="103" spans="1:12" ht="30">
      <c r="A103" s="152"/>
      <c r="B103" s="153" t="s">
        <v>194</v>
      </c>
      <c r="C103" s="154">
        <v>908</v>
      </c>
      <c r="D103" s="155">
        <v>113</v>
      </c>
      <c r="E103" s="156">
        <v>939902</v>
      </c>
      <c r="F103" s="157" t="s">
        <v>195</v>
      </c>
      <c r="G103" s="158">
        <v>1092.41337</v>
      </c>
      <c r="H103" s="159">
        <v>0</v>
      </c>
      <c r="I103" s="160">
        <v>0</v>
      </c>
      <c r="J103" s="137"/>
      <c r="K103" s="130"/>
      <c r="L103" s="130"/>
    </row>
    <row r="104" spans="1:12" ht="15" customHeight="1">
      <c r="A104" s="170"/>
      <c r="B104" s="171" t="s">
        <v>224</v>
      </c>
      <c r="C104" s="139"/>
      <c r="D104" s="139"/>
      <c r="E104" s="170"/>
      <c r="F104" s="172"/>
      <c r="G104" s="173">
        <v>332563.83099999995</v>
      </c>
      <c r="H104" s="173">
        <v>71855.09918999998</v>
      </c>
      <c r="I104" s="173">
        <v>9453.721360000001</v>
      </c>
      <c r="J104" s="130"/>
      <c r="K104" s="130"/>
      <c r="L104" s="130"/>
    </row>
    <row r="105" spans="1:12" ht="12.75" customHeight="1">
      <c r="A105" s="132"/>
      <c r="B105" s="132"/>
      <c r="C105" s="132"/>
      <c r="D105" s="132"/>
      <c r="E105" s="132"/>
      <c r="F105" s="132"/>
      <c r="G105" s="132"/>
      <c r="H105" s="132"/>
      <c r="I105" s="370" t="s">
        <v>1024</v>
      </c>
      <c r="J105" s="130"/>
      <c r="K105" s="130"/>
      <c r="L105" s="130"/>
    </row>
    <row r="106" spans="1:12" ht="12.75" customHeight="1">
      <c r="A106" s="132"/>
      <c r="B106" s="174"/>
      <c r="C106" s="174"/>
      <c r="D106" s="174"/>
      <c r="E106" s="132"/>
      <c r="F106" s="132"/>
      <c r="G106" s="174"/>
      <c r="H106" s="174"/>
      <c r="I106" s="174"/>
      <c r="J106" s="130"/>
      <c r="K106" s="130"/>
      <c r="L106" s="130"/>
    </row>
    <row r="107" spans="1:12" ht="12.75" customHeight="1">
      <c r="A107" s="132"/>
      <c r="B107" s="174"/>
      <c r="C107" s="174"/>
      <c r="D107" s="174"/>
      <c r="E107" s="174"/>
      <c r="F107" s="174"/>
      <c r="G107" s="174"/>
      <c r="H107" s="174"/>
      <c r="I107" s="174"/>
      <c r="J107" s="130"/>
      <c r="K107" s="130"/>
      <c r="L107" s="130"/>
    </row>
    <row r="108" spans="1:12" ht="12.75" customHeight="1">
      <c r="A108" s="130"/>
      <c r="B108" s="130"/>
      <c r="C108" s="130"/>
      <c r="D108" s="130"/>
      <c r="E108" s="130"/>
      <c r="F108" s="130"/>
      <c r="G108" s="135"/>
      <c r="H108" s="135"/>
      <c r="I108" s="135"/>
      <c r="J108" s="130"/>
      <c r="K108" s="130"/>
      <c r="L108" s="130"/>
    </row>
    <row r="109" spans="1:12" ht="12.75" customHeight="1">
      <c r="A109" s="130"/>
      <c r="B109" s="130"/>
      <c r="C109" s="130"/>
      <c r="D109" s="130"/>
      <c r="E109" s="130"/>
      <c r="F109" s="130"/>
      <c r="G109" s="135"/>
      <c r="H109" s="135"/>
      <c r="I109" s="135"/>
      <c r="J109" s="130"/>
      <c r="K109" s="130"/>
      <c r="L109" s="130"/>
    </row>
    <row r="110" spans="1:12" ht="12.75" customHeight="1">
      <c r="A110" s="130"/>
      <c r="B110" s="130"/>
      <c r="C110" s="130"/>
      <c r="D110" s="130"/>
      <c r="E110" s="130"/>
      <c r="F110" s="130"/>
      <c r="G110" s="135"/>
      <c r="H110" s="135"/>
      <c r="I110" s="135"/>
      <c r="J110" s="130"/>
      <c r="K110" s="130"/>
      <c r="L110" s="130"/>
    </row>
    <row r="111" spans="1:12" ht="12.75" customHeight="1">
      <c r="A111" s="130"/>
      <c r="B111" s="130"/>
      <c r="C111" s="130"/>
      <c r="D111" s="130"/>
      <c r="E111" s="130"/>
      <c r="F111" s="130"/>
      <c r="G111" s="135"/>
      <c r="H111" s="135"/>
      <c r="I111" s="135"/>
      <c r="J111" s="130"/>
      <c r="K111" s="130"/>
      <c r="L111" s="130"/>
    </row>
    <row r="112" spans="1:12" ht="12.75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</row>
    <row r="113" spans="1:12" ht="12.75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</row>
    <row r="114" spans="1:12" ht="12.75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</row>
    <row r="115" spans="1:12" ht="12.75" customHeight="1">
      <c r="A115" s="130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1:12" ht="12.75" customHeight="1">
      <c r="A116" s="130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</row>
    <row r="117" spans="1:12" ht="12.75" customHeight="1">
      <c r="A117" s="130"/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1:12" ht="12.75" customHeight="1">
      <c r="A118" s="130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19" spans="1:12" ht="12.75" customHeight="1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1:12" ht="12.75" customHeight="1">
      <c r="A120" s="130"/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1:12" ht="12.75" customHeight="1">
      <c r="A121" s="130"/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1:12" ht="12.75" customHeight="1">
      <c r="A122" s="130"/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1:12" ht="12.75" customHeight="1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</row>
  </sheetData>
  <sheetProtection/>
  <mergeCells count="9">
    <mergeCell ref="A22:A25"/>
    <mergeCell ref="C22:F22"/>
    <mergeCell ref="C23:F23"/>
    <mergeCell ref="G24:G25"/>
    <mergeCell ref="B19:I19"/>
    <mergeCell ref="B24:B25"/>
    <mergeCell ref="C24:F24"/>
    <mergeCell ref="H24:I24"/>
    <mergeCell ref="H22:I23"/>
  </mergeCells>
  <printOptions/>
  <pageMargins left="0.8" right="0.393700787401575" top="0.79" bottom="0.77" header="0.499999992490753" footer="0.17"/>
  <pageSetup fitToHeight="0" fitToWidth="1" horizontalDpi="600" verticalDpi="600" orientation="portrait" paperSize="9" scale="64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577"/>
  <sheetViews>
    <sheetView view="pageBreakPreview" zoomScaleSheetLayoutView="100" zoomScalePageLayoutView="0" workbookViewId="0" topLeftCell="A2">
      <selection activeCell="G14" sqref="G14"/>
    </sheetView>
  </sheetViews>
  <sheetFormatPr defaultColWidth="9.140625" defaultRowHeight="12.75"/>
  <cols>
    <col min="1" max="1" width="3.57421875" style="317" customWidth="1"/>
    <col min="2" max="2" width="9.140625" style="317" customWidth="1"/>
    <col min="3" max="3" width="36.421875" style="317" customWidth="1"/>
    <col min="4" max="4" width="27.421875" style="317" customWidth="1"/>
    <col min="5" max="5" width="9.140625" style="363" customWidth="1"/>
    <col min="6" max="7" width="9.140625" style="317" customWidth="1"/>
    <col min="8" max="8" width="17.421875" style="317" customWidth="1"/>
    <col min="9" max="9" width="13.00390625" style="317" customWidth="1"/>
    <col min="10" max="16384" width="9.140625" style="317" customWidth="1"/>
  </cols>
  <sheetData>
    <row r="1" ht="15.75" hidden="1">
      <c r="H1" s="3"/>
    </row>
    <row r="2" ht="0.75" customHeight="1">
      <c r="H2" s="3"/>
    </row>
    <row r="4" ht="0.75" customHeight="1"/>
    <row r="5" spans="1:8" s="2" customFormat="1" ht="18.75" customHeight="1">
      <c r="A5" s="1"/>
      <c r="B5" s="1"/>
      <c r="E5" s="310"/>
      <c r="H5" s="311" t="s">
        <v>1120</v>
      </c>
    </row>
    <row r="6" spans="1:8" s="2" customFormat="1" ht="16.5">
      <c r="A6" s="1"/>
      <c r="B6" s="1"/>
      <c r="C6" s="3"/>
      <c r="E6" s="310"/>
      <c r="H6" s="311" t="s">
        <v>568</v>
      </c>
    </row>
    <row r="7" spans="1:8" s="5" customFormat="1" ht="16.5">
      <c r="A7" s="4"/>
      <c r="B7" s="4"/>
      <c r="C7" s="3"/>
      <c r="H7" s="311" t="s">
        <v>569</v>
      </c>
    </row>
    <row r="8" spans="1:8" s="5" customFormat="1" ht="16.5">
      <c r="A8" s="4"/>
      <c r="B8" s="4"/>
      <c r="H8" s="311" t="s">
        <v>570</v>
      </c>
    </row>
    <row r="9" spans="1:8" s="5" customFormat="1" ht="16.5">
      <c r="A9" s="4"/>
      <c r="B9" s="4"/>
      <c r="H9" s="311" t="s">
        <v>569</v>
      </c>
    </row>
    <row r="10" spans="1:8" s="5" customFormat="1" ht="16.5">
      <c r="A10" s="4"/>
      <c r="B10" s="4"/>
      <c r="C10" s="3"/>
      <c r="H10" s="311" t="s">
        <v>571</v>
      </c>
    </row>
    <row r="11" spans="1:8" s="315" customFormat="1" ht="15">
      <c r="A11" s="312"/>
      <c r="B11" s="313"/>
      <c r="C11" s="313"/>
      <c r="D11" s="313"/>
      <c r="E11" s="314"/>
      <c r="F11" s="313"/>
      <c r="G11" s="313"/>
      <c r="H11" s="311" t="s">
        <v>572</v>
      </c>
    </row>
    <row r="12" spans="1:8" s="2" customFormat="1" ht="16.5">
      <c r="A12" s="1"/>
      <c r="B12" s="1"/>
      <c r="C12" s="3"/>
      <c r="E12" s="310"/>
      <c r="H12" s="311" t="s">
        <v>573</v>
      </c>
    </row>
    <row r="13" spans="1:8" s="2" customFormat="1" ht="16.5">
      <c r="A13" s="1"/>
      <c r="B13" s="1"/>
      <c r="C13" s="316"/>
      <c r="E13" s="310"/>
      <c r="H13" s="311" t="s">
        <v>1356</v>
      </c>
    </row>
    <row r="14" spans="2:8" ht="15">
      <c r="B14" s="318"/>
      <c r="C14" s="318"/>
      <c r="D14" s="318"/>
      <c r="E14" s="319"/>
      <c r="F14" s="318"/>
      <c r="G14" s="318"/>
      <c r="H14" s="311"/>
    </row>
    <row r="15" spans="2:8" s="320" customFormat="1" ht="15">
      <c r="B15" s="321"/>
      <c r="C15" s="321"/>
      <c r="D15" s="321"/>
      <c r="E15" s="322"/>
      <c r="F15" s="321"/>
      <c r="G15" s="323"/>
      <c r="H15" s="311" t="s">
        <v>1121</v>
      </c>
    </row>
    <row r="16" spans="2:8" s="320" customFormat="1" ht="15">
      <c r="B16" s="321"/>
      <c r="C16" s="323"/>
      <c r="D16" s="324"/>
      <c r="E16" s="288"/>
      <c r="F16" s="324"/>
      <c r="G16" s="324"/>
      <c r="H16" s="311" t="s">
        <v>575</v>
      </c>
    </row>
    <row r="17" spans="2:8" s="320" customFormat="1" ht="15">
      <c r="B17" s="321"/>
      <c r="C17" s="323"/>
      <c r="D17" s="323"/>
      <c r="E17" s="322"/>
      <c r="F17" s="323"/>
      <c r="G17" s="323"/>
      <c r="H17" s="311" t="s">
        <v>569</v>
      </c>
    </row>
    <row r="18" spans="2:8" s="320" customFormat="1" ht="15">
      <c r="B18" s="321"/>
      <c r="C18" s="321"/>
      <c r="D18" s="323"/>
      <c r="E18" s="322"/>
      <c r="F18" s="323"/>
      <c r="G18" s="323"/>
      <c r="H18" s="311" t="s">
        <v>571</v>
      </c>
    </row>
    <row r="19" spans="2:8" s="320" customFormat="1" ht="15">
      <c r="B19" s="321"/>
      <c r="C19" s="321"/>
      <c r="D19" s="321"/>
      <c r="E19" s="322"/>
      <c r="F19" s="321"/>
      <c r="G19" s="321"/>
      <c r="H19" s="311" t="s">
        <v>572</v>
      </c>
    </row>
    <row r="20" spans="2:8" s="320" customFormat="1" ht="15">
      <c r="B20" s="321"/>
      <c r="C20" s="321"/>
      <c r="D20" s="321"/>
      <c r="E20" s="322"/>
      <c r="F20" s="321"/>
      <c r="G20" s="321"/>
      <c r="H20" s="311" t="s">
        <v>573</v>
      </c>
    </row>
    <row r="21" spans="2:8" ht="12.75">
      <c r="B21" s="318"/>
      <c r="C21" s="318"/>
      <c r="D21" s="318"/>
      <c r="E21" s="319"/>
      <c r="F21" s="318"/>
      <c r="G21" s="318"/>
      <c r="H21" s="318"/>
    </row>
    <row r="22" spans="2:8" ht="15.75">
      <c r="B22" s="318"/>
      <c r="C22" s="677" t="s">
        <v>1122</v>
      </c>
      <c r="D22" s="677"/>
      <c r="E22" s="677"/>
      <c r="F22" s="677"/>
      <c r="G22" s="677"/>
      <c r="H22" s="677"/>
    </row>
    <row r="23" spans="2:8" ht="12.75">
      <c r="B23" s="325"/>
      <c r="C23" s="325"/>
      <c r="D23" s="325"/>
      <c r="E23" s="326"/>
      <c r="F23" s="325"/>
      <c r="G23" s="325"/>
      <c r="H23" s="325"/>
    </row>
    <row r="24" spans="2:8" ht="12.75">
      <c r="B24" s="325"/>
      <c r="C24" s="325"/>
      <c r="D24" s="325"/>
      <c r="E24" s="326"/>
      <c r="F24" s="325"/>
      <c r="G24" s="325"/>
      <c r="H24" s="326" t="s">
        <v>1123</v>
      </c>
    </row>
    <row r="25" spans="1:8" s="327" customFormat="1" ht="38.25">
      <c r="A25" s="587" t="s">
        <v>1124</v>
      </c>
      <c r="B25" s="588" t="s">
        <v>1111</v>
      </c>
      <c r="C25" s="589" t="s">
        <v>1125</v>
      </c>
      <c r="D25" s="588" t="s">
        <v>1126</v>
      </c>
      <c r="E25" s="590" t="s">
        <v>1127</v>
      </c>
      <c r="F25" s="588" t="s">
        <v>1055</v>
      </c>
      <c r="G25" s="588" t="s">
        <v>1112</v>
      </c>
      <c r="H25" s="591" t="s">
        <v>440</v>
      </c>
    </row>
    <row r="26" spans="1:8" ht="12.75">
      <c r="A26" s="328">
        <v>1</v>
      </c>
      <c r="B26" s="329">
        <v>2</v>
      </c>
      <c r="C26" s="329">
        <v>3</v>
      </c>
      <c r="D26" s="329">
        <v>4</v>
      </c>
      <c r="E26" s="329">
        <v>5</v>
      </c>
      <c r="F26" s="329">
        <v>6</v>
      </c>
      <c r="G26" s="329">
        <v>7</v>
      </c>
      <c r="H26" s="330">
        <v>8</v>
      </c>
    </row>
    <row r="27" spans="1:10" ht="25.5">
      <c r="A27" s="678">
        <v>1</v>
      </c>
      <c r="B27" s="679">
        <v>7950002</v>
      </c>
      <c r="C27" s="680" t="s">
        <v>1310</v>
      </c>
      <c r="D27" s="373" t="s">
        <v>614</v>
      </c>
      <c r="E27" s="374">
        <v>903</v>
      </c>
      <c r="F27" s="375">
        <v>314</v>
      </c>
      <c r="G27" s="376">
        <v>500</v>
      </c>
      <c r="H27" s="377">
        <v>5145.1</v>
      </c>
      <c r="J27" s="331"/>
    </row>
    <row r="28" spans="1:10" ht="38.25">
      <c r="A28" s="670"/>
      <c r="B28" s="672"/>
      <c r="C28" s="675"/>
      <c r="D28" s="343" t="s">
        <v>1128</v>
      </c>
      <c r="E28" s="336">
        <v>906</v>
      </c>
      <c r="F28" s="337">
        <v>314</v>
      </c>
      <c r="G28" s="338">
        <v>500</v>
      </c>
      <c r="H28" s="349">
        <v>2232</v>
      </c>
      <c r="J28" s="331"/>
    </row>
    <row r="29" spans="1:10" ht="12.75">
      <c r="A29" s="670"/>
      <c r="B29" s="672"/>
      <c r="C29" s="675"/>
      <c r="D29" s="343"/>
      <c r="E29" s="336"/>
      <c r="F29" s="337"/>
      <c r="G29" s="338"/>
      <c r="H29" s="339">
        <f>H27+H28</f>
        <v>7377.1</v>
      </c>
      <c r="J29" s="331"/>
    </row>
    <row r="30" spans="1:10" ht="102">
      <c r="A30" s="332">
        <v>2</v>
      </c>
      <c r="B30" s="333">
        <v>7950013</v>
      </c>
      <c r="C30" s="334" t="s">
        <v>280</v>
      </c>
      <c r="D30" s="335" t="s">
        <v>1129</v>
      </c>
      <c r="E30" s="336">
        <v>905</v>
      </c>
      <c r="F30" s="337">
        <v>314</v>
      </c>
      <c r="G30" s="338">
        <v>500</v>
      </c>
      <c r="H30" s="339">
        <v>1450</v>
      </c>
      <c r="J30" s="331"/>
    </row>
    <row r="31" spans="1:10" ht="89.25">
      <c r="A31" s="340">
        <v>3</v>
      </c>
      <c r="B31" s="341">
        <v>7950018</v>
      </c>
      <c r="C31" s="342" t="s">
        <v>1133</v>
      </c>
      <c r="D31" s="343" t="s">
        <v>1129</v>
      </c>
      <c r="E31" s="336">
        <v>905</v>
      </c>
      <c r="F31" s="337">
        <v>804</v>
      </c>
      <c r="G31" s="338">
        <v>500</v>
      </c>
      <c r="H31" s="339">
        <v>5400</v>
      </c>
      <c r="J31" s="331"/>
    </row>
    <row r="32" spans="1:184" s="315" customFormat="1" ht="102">
      <c r="A32" s="662">
        <v>4</v>
      </c>
      <c r="B32" s="344"/>
      <c r="C32" s="342" t="s">
        <v>341</v>
      </c>
      <c r="D32" s="345"/>
      <c r="E32" s="346"/>
      <c r="F32" s="347"/>
      <c r="G32" s="348"/>
      <c r="H32" s="339">
        <f>SUM(H33:H37)</f>
        <v>73321.3</v>
      </c>
      <c r="I32" s="317"/>
      <c r="J32" s="331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/>
      <c r="AL32" s="317"/>
      <c r="AM32" s="317"/>
      <c r="AN32" s="317"/>
      <c r="AO32" s="317"/>
      <c r="AP32" s="317"/>
      <c r="AQ32" s="317"/>
      <c r="AR32" s="317"/>
      <c r="AS32" s="317"/>
      <c r="AT32" s="317"/>
      <c r="AU32" s="317"/>
      <c r="AV32" s="317"/>
      <c r="AW32" s="317"/>
      <c r="AX32" s="317"/>
      <c r="AY32" s="317"/>
      <c r="AZ32" s="317"/>
      <c r="BA32" s="317"/>
      <c r="BB32" s="317"/>
      <c r="BC32" s="317"/>
      <c r="BD32" s="317"/>
      <c r="BE32" s="317"/>
      <c r="BF32" s="317"/>
      <c r="BG32" s="317"/>
      <c r="BH32" s="317"/>
      <c r="BI32" s="317"/>
      <c r="BJ32" s="317"/>
      <c r="BK32" s="317"/>
      <c r="BL32" s="317"/>
      <c r="BM32" s="317"/>
      <c r="BN32" s="317"/>
      <c r="BO32" s="317"/>
      <c r="BP32" s="317"/>
      <c r="BQ32" s="317"/>
      <c r="BR32" s="317"/>
      <c r="BS32" s="317"/>
      <c r="BT32" s="317"/>
      <c r="BU32" s="317"/>
      <c r="BV32" s="317"/>
      <c r="BW32" s="317"/>
      <c r="BX32" s="317"/>
      <c r="BY32" s="317"/>
      <c r="BZ32" s="317"/>
      <c r="CA32" s="317"/>
      <c r="CB32" s="317"/>
      <c r="CC32" s="317"/>
      <c r="CD32" s="317"/>
      <c r="CE32" s="317"/>
      <c r="CF32" s="317"/>
      <c r="CG32" s="317"/>
      <c r="CH32" s="317"/>
      <c r="CI32" s="317"/>
      <c r="CJ32" s="317"/>
      <c r="CK32" s="317"/>
      <c r="CL32" s="317"/>
      <c r="CM32" s="317"/>
      <c r="CN32" s="317"/>
      <c r="CO32" s="317"/>
      <c r="CP32" s="317"/>
      <c r="CQ32" s="317"/>
      <c r="CR32" s="317"/>
      <c r="CS32" s="317"/>
      <c r="CT32" s="317"/>
      <c r="CU32" s="317"/>
      <c r="CV32" s="317"/>
      <c r="CW32" s="317"/>
      <c r="CX32" s="317"/>
      <c r="CY32" s="317"/>
      <c r="CZ32" s="317"/>
      <c r="DA32" s="317"/>
      <c r="DB32" s="317"/>
      <c r="DC32" s="317"/>
      <c r="DD32" s="317"/>
      <c r="DE32" s="317"/>
      <c r="DF32" s="317"/>
      <c r="DG32" s="317"/>
      <c r="DH32" s="317"/>
      <c r="DI32" s="317"/>
      <c r="DJ32" s="317"/>
      <c r="DK32" s="317"/>
      <c r="DL32" s="317"/>
      <c r="DM32" s="317"/>
      <c r="DN32" s="317"/>
      <c r="DO32" s="317"/>
      <c r="DP32" s="317"/>
      <c r="DQ32" s="317"/>
      <c r="DR32" s="317"/>
      <c r="DS32" s="317"/>
      <c r="DT32" s="317"/>
      <c r="DU32" s="317"/>
      <c r="DV32" s="317"/>
      <c r="DW32" s="317"/>
      <c r="DX32" s="317"/>
      <c r="DY32" s="317"/>
      <c r="DZ32" s="317"/>
      <c r="EA32" s="317"/>
      <c r="EB32" s="317"/>
      <c r="EC32" s="317"/>
      <c r="ED32" s="317"/>
      <c r="EE32" s="317"/>
      <c r="EF32" s="317"/>
      <c r="EG32" s="317"/>
      <c r="EH32" s="317"/>
      <c r="EI32" s="317"/>
      <c r="EJ32" s="317"/>
      <c r="EK32" s="317"/>
      <c r="EL32" s="317"/>
      <c r="EM32" s="317"/>
      <c r="EN32" s="317"/>
      <c r="EO32" s="317"/>
      <c r="EP32" s="317"/>
      <c r="EQ32" s="317"/>
      <c r="ER32" s="317"/>
      <c r="ES32" s="317"/>
      <c r="ET32" s="317"/>
      <c r="EU32" s="317"/>
      <c r="EV32" s="317"/>
      <c r="EW32" s="317"/>
      <c r="EX32" s="317"/>
      <c r="EY32" s="317"/>
      <c r="EZ32" s="317"/>
      <c r="FA32" s="317"/>
      <c r="FB32" s="317"/>
      <c r="FC32" s="317"/>
      <c r="FD32" s="317"/>
      <c r="FE32" s="317"/>
      <c r="FF32" s="317"/>
      <c r="FG32" s="317"/>
      <c r="FH32" s="317"/>
      <c r="FI32" s="317"/>
      <c r="FJ32" s="317"/>
      <c r="FK32" s="317"/>
      <c r="FL32" s="317"/>
      <c r="FM32" s="317"/>
      <c r="FN32" s="317"/>
      <c r="FO32" s="317"/>
      <c r="FP32" s="317"/>
      <c r="FQ32" s="317"/>
      <c r="FR32" s="317"/>
      <c r="FS32" s="317"/>
      <c r="FT32" s="317"/>
      <c r="FU32" s="317"/>
      <c r="FV32" s="317"/>
      <c r="FW32" s="317"/>
      <c r="FX32" s="317"/>
      <c r="FY32" s="317"/>
      <c r="FZ32" s="317"/>
      <c r="GA32" s="317"/>
      <c r="GB32" s="317"/>
    </row>
    <row r="33" spans="1:10" ht="51">
      <c r="A33" s="662"/>
      <c r="B33" s="664">
        <v>7950020</v>
      </c>
      <c r="C33" s="674" t="s">
        <v>1134</v>
      </c>
      <c r="D33" s="335" t="s">
        <v>1135</v>
      </c>
      <c r="E33" s="336">
        <v>908</v>
      </c>
      <c r="F33" s="337">
        <v>502</v>
      </c>
      <c r="G33" s="338">
        <v>500</v>
      </c>
      <c r="H33" s="349">
        <v>38935</v>
      </c>
      <c r="J33" s="331"/>
    </row>
    <row r="34" spans="1:10" ht="38.25">
      <c r="A34" s="662"/>
      <c r="B34" s="664"/>
      <c r="C34" s="676"/>
      <c r="D34" s="335" t="s">
        <v>1136</v>
      </c>
      <c r="E34" s="336">
        <v>907</v>
      </c>
      <c r="F34" s="337">
        <v>502</v>
      </c>
      <c r="G34" s="338">
        <v>3</v>
      </c>
      <c r="H34" s="349">
        <v>30042</v>
      </c>
      <c r="J34" s="331"/>
    </row>
    <row r="35" spans="1:10" ht="12.75">
      <c r="A35" s="662"/>
      <c r="B35" s="333">
        <v>7950021</v>
      </c>
      <c r="C35" s="334" t="s">
        <v>1137</v>
      </c>
      <c r="D35" s="668" t="s">
        <v>1136</v>
      </c>
      <c r="E35" s="336">
        <v>907</v>
      </c>
      <c r="F35" s="337">
        <v>502</v>
      </c>
      <c r="G35" s="338">
        <v>500</v>
      </c>
      <c r="H35" s="349">
        <v>1773.3</v>
      </c>
      <c r="J35" s="331"/>
    </row>
    <row r="36" spans="1:10" ht="12.75">
      <c r="A36" s="662"/>
      <c r="B36" s="333">
        <v>7950022</v>
      </c>
      <c r="C36" s="334" t="s">
        <v>1138</v>
      </c>
      <c r="D36" s="668"/>
      <c r="E36" s="336">
        <v>907</v>
      </c>
      <c r="F36" s="337">
        <v>502</v>
      </c>
      <c r="G36" s="338">
        <v>500</v>
      </c>
      <c r="H36" s="349">
        <v>1371</v>
      </c>
      <c r="J36" s="331"/>
    </row>
    <row r="37" spans="1:10" ht="51">
      <c r="A37" s="662"/>
      <c r="B37" s="333">
        <v>7950023</v>
      </c>
      <c r="C37" s="334" t="s">
        <v>1139</v>
      </c>
      <c r="D37" s="668"/>
      <c r="E37" s="336">
        <v>907</v>
      </c>
      <c r="F37" s="337">
        <v>502</v>
      </c>
      <c r="G37" s="338">
        <v>500</v>
      </c>
      <c r="H37" s="349">
        <v>1200</v>
      </c>
      <c r="I37" s="331"/>
      <c r="J37" s="331"/>
    </row>
    <row r="38" spans="1:10" ht="38.25">
      <c r="A38" s="662">
        <v>5</v>
      </c>
      <c r="B38" s="664">
        <v>7950026</v>
      </c>
      <c r="C38" s="666" t="s">
        <v>1318</v>
      </c>
      <c r="D38" s="335" t="s">
        <v>1129</v>
      </c>
      <c r="E38" s="336">
        <v>905</v>
      </c>
      <c r="F38" s="337">
        <v>709</v>
      </c>
      <c r="G38" s="338">
        <v>500</v>
      </c>
      <c r="H38" s="349">
        <v>61700</v>
      </c>
      <c r="J38" s="331"/>
    </row>
    <row r="39" spans="1:10" ht="38.25">
      <c r="A39" s="662"/>
      <c r="B39" s="664"/>
      <c r="C39" s="666"/>
      <c r="D39" s="335" t="s">
        <v>1136</v>
      </c>
      <c r="E39" s="336">
        <v>907</v>
      </c>
      <c r="F39" s="337">
        <v>502</v>
      </c>
      <c r="G39" s="338">
        <v>6</v>
      </c>
      <c r="H39" s="349">
        <v>4500</v>
      </c>
      <c r="J39" s="331"/>
    </row>
    <row r="40" spans="1:10" ht="12.75">
      <c r="A40" s="662"/>
      <c r="B40" s="664"/>
      <c r="C40" s="666"/>
      <c r="D40" s="335"/>
      <c r="E40" s="336"/>
      <c r="F40" s="337"/>
      <c r="G40" s="338"/>
      <c r="H40" s="339">
        <f>H38+H39</f>
        <v>66200</v>
      </c>
      <c r="J40" s="331"/>
    </row>
    <row r="41" spans="1:10" ht="102">
      <c r="A41" s="332">
        <v>6</v>
      </c>
      <c r="B41" s="333">
        <v>7950030</v>
      </c>
      <c r="C41" s="342" t="s">
        <v>1132</v>
      </c>
      <c r="D41" s="335" t="s">
        <v>1140</v>
      </c>
      <c r="E41" s="336">
        <v>911</v>
      </c>
      <c r="F41" s="337">
        <v>113</v>
      </c>
      <c r="G41" s="338">
        <v>500</v>
      </c>
      <c r="H41" s="339">
        <v>5000</v>
      </c>
      <c r="J41" s="331"/>
    </row>
    <row r="42" spans="1:10" ht="12.75">
      <c r="A42" s="670">
        <v>7</v>
      </c>
      <c r="B42" s="672">
        <v>7950035</v>
      </c>
      <c r="C42" s="674" t="s">
        <v>272</v>
      </c>
      <c r="D42" s="675" t="s">
        <v>801</v>
      </c>
      <c r="E42" s="336">
        <v>904</v>
      </c>
      <c r="F42" s="337">
        <v>113</v>
      </c>
      <c r="G42" s="338">
        <v>500</v>
      </c>
      <c r="H42" s="349">
        <v>14020</v>
      </c>
      <c r="J42" s="331"/>
    </row>
    <row r="43" spans="1:10" ht="12.75">
      <c r="A43" s="670"/>
      <c r="B43" s="672"/>
      <c r="C43" s="674"/>
      <c r="D43" s="675"/>
      <c r="E43" s="336">
        <v>904</v>
      </c>
      <c r="F43" s="337">
        <v>709</v>
      </c>
      <c r="G43" s="338">
        <v>500</v>
      </c>
      <c r="H43" s="349">
        <v>5180</v>
      </c>
      <c r="J43" s="331"/>
    </row>
    <row r="44" spans="1:10" ht="12.75">
      <c r="A44" s="670"/>
      <c r="B44" s="672"/>
      <c r="C44" s="674"/>
      <c r="D44" s="675"/>
      <c r="E44" s="336">
        <v>904</v>
      </c>
      <c r="F44" s="337">
        <v>804</v>
      </c>
      <c r="G44" s="338">
        <v>500</v>
      </c>
      <c r="H44" s="349">
        <v>1550</v>
      </c>
      <c r="J44" s="331"/>
    </row>
    <row r="45" spans="1:10" ht="12.75">
      <c r="A45" s="670"/>
      <c r="B45" s="672"/>
      <c r="C45" s="674"/>
      <c r="D45" s="675"/>
      <c r="E45" s="336">
        <v>904</v>
      </c>
      <c r="F45" s="337">
        <v>909</v>
      </c>
      <c r="G45" s="338">
        <v>500</v>
      </c>
      <c r="H45" s="349">
        <v>6275</v>
      </c>
      <c r="J45" s="331"/>
    </row>
    <row r="46" spans="1:10" ht="12.75">
      <c r="A46" s="670"/>
      <c r="B46" s="672"/>
      <c r="C46" s="674"/>
      <c r="D46" s="675"/>
      <c r="E46" s="336">
        <v>904</v>
      </c>
      <c r="F46" s="337">
        <v>1006</v>
      </c>
      <c r="G46" s="338">
        <v>500</v>
      </c>
      <c r="H46" s="349">
        <v>1750</v>
      </c>
      <c r="J46" s="331"/>
    </row>
    <row r="47" spans="1:10" ht="12.75">
      <c r="A47" s="670"/>
      <c r="B47" s="672"/>
      <c r="C47" s="674"/>
      <c r="D47" s="675"/>
      <c r="E47" s="336"/>
      <c r="F47" s="337"/>
      <c r="G47" s="338"/>
      <c r="H47" s="339">
        <f>H42+H43+H44+H45+H46</f>
        <v>28775</v>
      </c>
      <c r="J47" s="331"/>
    </row>
    <row r="48" spans="1:10" ht="76.5">
      <c r="A48" s="332">
        <v>8</v>
      </c>
      <c r="B48" s="333">
        <v>7950038</v>
      </c>
      <c r="C48" s="334" t="s">
        <v>314</v>
      </c>
      <c r="D48" s="335" t="s">
        <v>1129</v>
      </c>
      <c r="E48" s="336">
        <v>905</v>
      </c>
      <c r="F48" s="337">
        <v>1105</v>
      </c>
      <c r="G48" s="338">
        <v>500</v>
      </c>
      <c r="H48" s="339">
        <v>2690</v>
      </c>
      <c r="J48" s="331"/>
    </row>
    <row r="49" spans="1:10" ht="89.25">
      <c r="A49" s="340">
        <v>9</v>
      </c>
      <c r="B49" s="341">
        <v>7950040</v>
      </c>
      <c r="C49" s="334" t="s">
        <v>273</v>
      </c>
      <c r="D49" s="343" t="s">
        <v>801</v>
      </c>
      <c r="E49" s="336">
        <v>904</v>
      </c>
      <c r="F49" s="337">
        <v>113</v>
      </c>
      <c r="G49" s="338">
        <v>500</v>
      </c>
      <c r="H49" s="339">
        <v>11830</v>
      </c>
      <c r="J49" s="331"/>
    </row>
    <row r="50" spans="1:10" ht="102">
      <c r="A50" s="332">
        <v>10</v>
      </c>
      <c r="B50" s="333">
        <v>7950041</v>
      </c>
      <c r="C50" s="334" t="s">
        <v>1322</v>
      </c>
      <c r="D50" s="335" t="s">
        <v>1129</v>
      </c>
      <c r="E50" s="336">
        <v>905</v>
      </c>
      <c r="F50" s="337">
        <v>909</v>
      </c>
      <c r="G50" s="338">
        <v>500</v>
      </c>
      <c r="H50" s="339">
        <v>28388</v>
      </c>
      <c r="J50" s="331"/>
    </row>
    <row r="51" spans="1:10" ht="12.75">
      <c r="A51" s="662">
        <v>11</v>
      </c>
      <c r="B51" s="664">
        <v>7950042</v>
      </c>
      <c r="C51" s="674" t="s">
        <v>1338</v>
      </c>
      <c r="D51" s="668" t="s">
        <v>1135</v>
      </c>
      <c r="E51" s="669">
        <v>908</v>
      </c>
      <c r="F51" s="337">
        <v>501</v>
      </c>
      <c r="G51" s="338">
        <v>500</v>
      </c>
      <c r="H51" s="349">
        <v>48305.82</v>
      </c>
      <c r="I51" s="350"/>
      <c r="J51" s="331"/>
    </row>
    <row r="52" spans="1:10" ht="12.75">
      <c r="A52" s="662"/>
      <c r="B52" s="664"/>
      <c r="C52" s="674"/>
      <c r="D52" s="668"/>
      <c r="E52" s="669"/>
      <c r="F52" s="337">
        <v>701</v>
      </c>
      <c r="G52" s="338">
        <v>500</v>
      </c>
      <c r="H52" s="349">
        <v>2177.83</v>
      </c>
      <c r="I52" s="350"/>
      <c r="J52" s="331"/>
    </row>
    <row r="53" spans="1:10" ht="12.75">
      <c r="A53" s="662"/>
      <c r="B53" s="664"/>
      <c r="C53" s="674"/>
      <c r="D53" s="668"/>
      <c r="E53" s="669"/>
      <c r="F53" s="337">
        <v>702</v>
      </c>
      <c r="G53" s="338">
        <v>500</v>
      </c>
      <c r="H53" s="349">
        <v>3209.66</v>
      </c>
      <c r="I53" s="350"/>
      <c r="J53" s="331"/>
    </row>
    <row r="54" spans="1:10" ht="12.75">
      <c r="A54" s="662"/>
      <c r="B54" s="664"/>
      <c r="C54" s="674"/>
      <c r="D54" s="668"/>
      <c r="E54" s="669"/>
      <c r="F54" s="337">
        <v>901</v>
      </c>
      <c r="G54" s="338">
        <v>500</v>
      </c>
      <c r="H54" s="349">
        <v>1666.37</v>
      </c>
      <c r="I54" s="350"/>
      <c r="J54" s="331"/>
    </row>
    <row r="55" spans="1:10" ht="12.75">
      <c r="A55" s="662"/>
      <c r="B55" s="664"/>
      <c r="C55" s="674"/>
      <c r="D55" s="668"/>
      <c r="E55" s="669"/>
      <c r="F55" s="337"/>
      <c r="G55" s="338"/>
      <c r="H55" s="339">
        <f>SUM(H51:H54)</f>
        <v>55359.68</v>
      </c>
      <c r="I55" s="350"/>
      <c r="J55" s="331"/>
    </row>
    <row r="56" spans="1:10" ht="12.75">
      <c r="A56" s="670">
        <v>12</v>
      </c>
      <c r="B56" s="672">
        <v>7950043</v>
      </c>
      <c r="C56" s="674" t="s">
        <v>1141</v>
      </c>
      <c r="D56" s="675" t="s">
        <v>1129</v>
      </c>
      <c r="E56" s="669">
        <v>905</v>
      </c>
      <c r="F56" s="337">
        <v>701</v>
      </c>
      <c r="G56" s="338">
        <v>500</v>
      </c>
      <c r="H56" s="476">
        <v>12194.33844</v>
      </c>
      <c r="I56" s="350"/>
      <c r="J56" s="331"/>
    </row>
    <row r="57" spans="1:10" ht="12.75">
      <c r="A57" s="670"/>
      <c r="B57" s="672"/>
      <c r="C57" s="674"/>
      <c r="D57" s="675"/>
      <c r="E57" s="669"/>
      <c r="F57" s="337">
        <v>702</v>
      </c>
      <c r="G57" s="338">
        <v>500</v>
      </c>
      <c r="H57" s="349">
        <v>17084.8</v>
      </c>
      <c r="I57" s="350"/>
      <c r="J57" s="331"/>
    </row>
    <row r="58" spans="1:10" ht="12.75">
      <c r="A58" s="670"/>
      <c r="B58" s="672"/>
      <c r="C58" s="674"/>
      <c r="D58" s="675"/>
      <c r="E58" s="669"/>
      <c r="F58" s="337">
        <v>901</v>
      </c>
      <c r="G58" s="338">
        <v>500</v>
      </c>
      <c r="H58" s="349">
        <v>5771.4</v>
      </c>
      <c r="I58" s="350"/>
      <c r="J58" s="331"/>
    </row>
    <row r="59" spans="1:10" ht="12.75">
      <c r="A59" s="670"/>
      <c r="B59" s="672"/>
      <c r="C59" s="674"/>
      <c r="D59" s="675"/>
      <c r="E59" s="669"/>
      <c r="F59" s="337">
        <v>902</v>
      </c>
      <c r="G59" s="338">
        <v>500</v>
      </c>
      <c r="H59" s="349">
        <v>6970</v>
      </c>
      <c r="I59" s="350"/>
      <c r="J59" s="331"/>
    </row>
    <row r="60" spans="1:10" ht="12.75">
      <c r="A60" s="670"/>
      <c r="B60" s="672"/>
      <c r="C60" s="674"/>
      <c r="D60" s="675"/>
      <c r="E60" s="669"/>
      <c r="F60" s="337">
        <v>909</v>
      </c>
      <c r="G60" s="338">
        <v>500</v>
      </c>
      <c r="H60" s="349">
        <v>354.38</v>
      </c>
      <c r="I60" s="350"/>
      <c r="J60" s="331"/>
    </row>
    <row r="61" spans="1:10" ht="12.75">
      <c r="A61" s="670"/>
      <c r="B61" s="672"/>
      <c r="C61" s="674"/>
      <c r="D61" s="675"/>
      <c r="E61" s="336"/>
      <c r="F61" s="337"/>
      <c r="G61" s="338"/>
      <c r="H61" s="339">
        <f>SUM(H56:H60)</f>
        <v>42374.918439999994</v>
      </c>
      <c r="I61" s="350"/>
      <c r="J61" s="331"/>
    </row>
    <row r="62" spans="1:10" ht="12.75">
      <c r="A62" s="670"/>
      <c r="B62" s="672"/>
      <c r="C62" s="674"/>
      <c r="D62" s="668" t="s">
        <v>1135</v>
      </c>
      <c r="E62" s="669">
        <v>908</v>
      </c>
      <c r="F62" s="337">
        <v>701</v>
      </c>
      <c r="G62" s="338">
        <v>500</v>
      </c>
      <c r="H62" s="349">
        <v>4772.76156</v>
      </c>
      <c r="I62" s="350"/>
      <c r="J62" s="331"/>
    </row>
    <row r="63" spans="1:10" ht="12.75">
      <c r="A63" s="670"/>
      <c r="B63" s="672"/>
      <c r="C63" s="674"/>
      <c r="D63" s="668"/>
      <c r="E63" s="669"/>
      <c r="F63" s="337">
        <v>901</v>
      </c>
      <c r="G63" s="338">
        <v>500</v>
      </c>
      <c r="H63" s="349">
        <v>808.32</v>
      </c>
      <c r="I63" s="350"/>
      <c r="J63" s="331"/>
    </row>
    <row r="64" spans="1:10" ht="12.75">
      <c r="A64" s="670"/>
      <c r="B64" s="672"/>
      <c r="C64" s="674"/>
      <c r="D64" s="668"/>
      <c r="E64" s="336"/>
      <c r="F64" s="337"/>
      <c r="G64" s="338"/>
      <c r="H64" s="339">
        <f>H62+H63</f>
        <v>5581.08156</v>
      </c>
      <c r="I64" s="350"/>
      <c r="J64" s="331"/>
    </row>
    <row r="65" spans="1:10" ht="38.25">
      <c r="A65" s="670"/>
      <c r="B65" s="672"/>
      <c r="C65" s="674"/>
      <c r="D65" s="335" t="s">
        <v>1136</v>
      </c>
      <c r="E65" s="336">
        <v>907</v>
      </c>
      <c r="F65" s="337">
        <v>502</v>
      </c>
      <c r="G65" s="338">
        <v>500</v>
      </c>
      <c r="H65" s="349">
        <v>1000</v>
      </c>
      <c r="I65" s="350"/>
      <c r="J65" s="331"/>
    </row>
    <row r="66" spans="1:10" ht="12.75">
      <c r="A66" s="670"/>
      <c r="B66" s="672"/>
      <c r="C66" s="674"/>
      <c r="D66" s="335"/>
      <c r="E66" s="336"/>
      <c r="F66" s="337"/>
      <c r="G66" s="338"/>
      <c r="H66" s="339">
        <f>H61+H64+H65</f>
        <v>48955.99999999999</v>
      </c>
      <c r="J66" s="331"/>
    </row>
    <row r="67" spans="1:10" ht="38.25">
      <c r="A67" s="670">
        <v>13</v>
      </c>
      <c r="B67" s="672">
        <v>7950047</v>
      </c>
      <c r="C67" s="674" t="s">
        <v>1142</v>
      </c>
      <c r="D67" s="343" t="s">
        <v>1136</v>
      </c>
      <c r="E67" s="336">
        <v>907</v>
      </c>
      <c r="F67" s="337">
        <v>503</v>
      </c>
      <c r="G67" s="338">
        <v>500</v>
      </c>
      <c r="H67" s="349">
        <v>8729.6</v>
      </c>
      <c r="J67" s="331"/>
    </row>
    <row r="68" spans="1:10" ht="12.75">
      <c r="A68" s="671"/>
      <c r="B68" s="673"/>
      <c r="C68" s="674"/>
      <c r="D68" s="675" t="s">
        <v>1129</v>
      </c>
      <c r="E68" s="669">
        <v>905</v>
      </c>
      <c r="F68" s="337">
        <v>701</v>
      </c>
      <c r="G68" s="338">
        <v>500</v>
      </c>
      <c r="H68" s="349">
        <v>770</v>
      </c>
      <c r="J68" s="331"/>
    </row>
    <row r="69" spans="1:10" ht="12.75">
      <c r="A69" s="671"/>
      <c r="B69" s="673"/>
      <c r="C69" s="674"/>
      <c r="D69" s="675"/>
      <c r="E69" s="669"/>
      <c r="F69" s="337">
        <v>702</v>
      </c>
      <c r="G69" s="338">
        <v>500</v>
      </c>
      <c r="H69" s="349">
        <v>1547</v>
      </c>
      <c r="J69" s="331"/>
    </row>
    <row r="70" spans="1:10" ht="12.75">
      <c r="A70" s="671"/>
      <c r="B70" s="673"/>
      <c r="C70" s="674"/>
      <c r="D70" s="675"/>
      <c r="E70" s="336"/>
      <c r="F70" s="337"/>
      <c r="G70" s="338"/>
      <c r="H70" s="349">
        <f>SUM(H68:H69)</f>
        <v>2317</v>
      </c>
      <c r="J70" s="331"/>
    </row>
    <row r="71" spans="1:10" ht="38.25">
      <c r="A71" s="671"/>
      <c r="B71" s="673"/>
      <c r="C71" s="674"/>
      <c r="D71" s="343" t="s">
        <v>801</v>
      </c>
      <c r="E71" s="336">
        <v>904</v>
      </c>
      <c r="F71" s="337">
        <v>113</v>
      </c>
      <c r="G71" s="338">
        <v>500</v>
      </c>
      <c r="H71" s="349">
        <v>100</v>
      </c>
      <c r="I71" s="350"/>
      <c r="J71" s="331"/>
    </row>
    <row r="72" spans="1:10" ht="12.75">
      <c r="A72" s="671"/>
      <c r="B72" s="673"/>
      <c r="C72" s="674"/>
      <c r="D72" s="335"/>
      <c r="E72" s="336"/>
      <c r="F72" s="337"/>
      <c r="G72" s="338"/>
      <c r="H72" s="339">
        <f>SUM(H67,H70,H71)</f>
        <v>11146.6</v>
      </c>
      <c r="I72" s="331"/>
      <c r="J72" s="331"/>
    </row>
    <row r="73" spans="1:10" ht="102">
      <c r="A73" s="340">
        <v>14</v>
      </c>
      <c r="B73" s="341">
        <v>7950048</v>
      </c>
      <c r="C73" s="334" t="s">
        <v>286</v>
      </c>
      <c r="D73" s="343" t="s">
        <v>1129</v>
      </c>
      <c r="E73" s="336">
        <v>905</v>
      </c>
      <c r="F73" s="337">
        <v>707</v>
      </c>
      <c r="G73" s="338">
        <v>500</v>
      </c>
      <c r="H73" s="339">
        <v>6917.4</v>
      </c>
      <c r="J73" s="331"/>
    </row>
    <row r="74" spans="1:10" ht="89.25">
      <c r="A74" s="340">
        <v>15</v>
      </c>
      <c r="B74" s="341">
        <v>7950049</v>
      </c>
      <c r="C74" s="334" t="s">
        <v>288</v>
      </c>
      <c r="D74" s="343" t="s">
        <v>1129</v>
      </c>
      <c r="E74" s="336">
        <v>905</v>
      </c>
      <c r="F74" s="337">
        <v>709</v>
      </c>
      <c r="G74" s="338">
        <v>500</v>
      </c>
      <c r="H74" s="339">
        <v>29000</v>
      </c>
      <c r="J74" s="331"/>
    </row>
    <row r="75" spans="1:10" ht="89.25">
      <c r="A75" s="340">
        <v>16</v>
      </c>
      <c r="B75" s="341">
        <v>7950050</v>
      </c>
      <c r="C75" s="334" t="s">
        <v>287</v>
      </c>
      <c r="D75" s="343" t="s">
        <v>1129</v>
      </c>
      <c r="E75" s="336">
        <v>905</v>
      </c>
      <c r="F75" s="337">
        <v>707</v>
      </c>
      <c r="G75" s="338">
        <v>500</v>
      </c>
      <c r="H75" s="339">
        <v>8050</v>
      </c>
      <c r="I75" s="331"/>
      <c r="J75" s="331"/>
    </row>
    <row r="76" spans="1:40" ht="12.75">
      <c r="A76" s="662">
        <v>17</v>
      </c>
      <c r="B76" s="664">
        <v>7950053</v>
      </c>
      <c r="C76" s="666" t="s">
        <v>1143</v>
      </c>
      <c r="D76" s="668" t="s">
        <v>1129</v>
      </c>
      <c r="E76" s="669">
        <v>905</v>
      </c>
      <c r="F76" s="337">
        <v>909</v>
      </c>
      <c r="G76" s="338">
        <v>500</v>
      </c>
      <c r="H76" s="349">
        <v>8831.4</v>
      </c>
      <c r="I76" s="325"/>
      <c r="J76" s="331"/>
      <c r="K76" s="325"/>
      <c r="L76" s="325"/>
      <c r="M76" s="325"/>
      <c r="N76" s="325"/>
      <c r="O76" s="325"/>
      <c r="P76" s="325"/>
      <c r="Q76" s="325"/>
      <c r="R76" s="325"/>
      <c r="S76" s="325"/>
      <c r="T76" s="325"/>
      <c r="U76" s="325"/>
      <c r="V76" s="325"/>
      <c r="W76" s="325"/>
      <c r="X76" s="325"/>
      <c r="Y76" s="325"/>
      <c r="Z76" s="325"/>
      <c r="AA76" s="325"/>
      <c r="AB76" s="325"/>
      <c r="AC76" s="325"/>
      <c r="AD76" s="325"/>
      <c r="AE76" s="325"/>
      <c r="AF76" s="325"/>
      <c r="AG76" s="325"/>
      <c r="AH76" s="325"/>
      <c r="AI76" s="325"/>
      <c r="AJ76" s="325"/>
      <c r="AK76" s="325"/>
      <c r="AL76" s="325"/>
      <c r="AM76" s="325"/>
      <c r="AN76" s="325"/>
    </row>
    <row r="77" spans="1:40" ht="12.75">
      <c r="A77" s="662"/>
      <c r="B77" s="664"/>
      <c r="C77" s="666"/>
      <c r="D77" s="668"/>
      <c r="E77" s="669"/>
      <c r="F77" s="337">
        <v>709</v>
      </c>
      <c r="G77" s="338">
        <v>500</v>
      </c>
      <c r="H77" s="349">
        <v>6988.8</v>
      </c>
      <c r="I77" s="325"/>
      <c r="J77" s="331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</row>
    <row r="78" spans="1:40" ht="12.75">
      <c r="A78" s="662"/>
      <c r="B78" s="664"/>
      <c r="C78" s="666"/>
      <c r="D78" s="668"/>
      <c r="E78" s="336"/>
      <c r="F78" s="337"/>
      <c r="G78" s="338"/>
      <c r="H78" s="339">
        <f>SUM(H76:H77)</f>
        <v>15820.2</v>
      </c>
      <c r="I78" s="325"/>
      <c r="J78" s="331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</row>
    <row r="79" spans="1:40" ht="38.25">
      <c r="A79" s="662">
        <v>18</v>
      </c>
      <c r="B79" s="664">
        <v>7950054</v>
      </c>
      <c r="C79" s="666" t="s">
        <v>1144</v>
      </c>
      <c r="D79" s="343" t="s">
        <v>801</v>
      </c>
      <c r="E79" s="336">
        <v>904</v>
      </c>
      <c r="F79" s="337">
        <v>113</v>
      </c>
      <c r="G79" s="338">
        <v>500</v>
      </c>
      <c r="H79" s="349">
        <v>9000</v>
      </c>
      <c r="I79" s="325"/>
      <c r="J79" s="331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325"/>
      <c r="AL79" s="325"/>
      <c r="AM79" s="325"/>
      <c r="AN79" s="325"/>
    </row>
    <row r="80" spans="1:40" ht="38.25">
      <c r="A80" s="662"/>
      <c r="B80" s="664"/>
      <c r="C80" s="666"/>
      <c r="D80" s="335" t="s">
        <v>1136</v>
      </c>
      <c r="E80" s="336">
        <v>907</v>
      </c>
      <c r="F80" s="337">
        <v>503</v>
      </c>
      <c r="G80" s="338">
        <v>500</v>
      </c>
      <c r="H80" s="349">
        <v>31464.496</v>
      </c>
      <c r="I80" s="325"/>
      <c r="J80" s="331"/>
      <c r="K80" s="325"/>
      <c r="L80" s="325"/>
      <c r="M80" s="325"/>
      <c r="N80" s="325"/>
      <c r="O80" s="325"/>
      <c r="P80" s="325"/>
      <c r="Q80" s="325"/>
      <c r="R80" s="325"/>
      <c r="S80" s="325"/>
      <c r="T80" s="325"/>
      <c r="U80" s="325"/>
      <c r="V80" s="325"/>
      <c r="W80" s="325"/>
      <c r="X80" s="325"/>
      <c r="Y80" s="325"/>
      <c r="Z80" s="325"/>
      <c r="AA80" s="325"/>
      <c r="AB80" s="325"/>
      <c r="AC80" s="325"/>
      <c r="AD80" s="325"/>
      <c r="AE80" s="325"/>
      <c r="AF80" s="325"/>
      <c r="AG80" s="325"/>
      <c r="AH80" s="325"/>
      <c r="AI80" s="325"/>
      <c r="AJ80" s="325"/>
      <c r="AK80" s="325"/>
      <c r="AL80" s="325"/>
      <c r="AM80" s="325"/>
      <c r="AN80" s="325"/>
    </row>
    <row r="81" spans="1:40" ht="12.75">
      <c r="A81" s="662"/>
      <c r="B81" s="664"/>
      <c r="C81" s="666"/>
      <c r="D81" s="668" t="s">
        <v>1135</v>
      </c>
      <c r="E81" s="669">
        <v>908</v>
      </c>
      <c r="F81" s="337">
        <v>501</v>
      </c>
      <c r="G81" s="338">
        <v>500</v>
      </c>
      <c r="H81" s="349">
        <v>229.328</v>
      </c>
      <c r="I81" s="325"/>
      <c r="J81" s="331"/>
      <c r="K81" s="325"/>
      <c r="L81" s="325"/>
      <c r="M81" s="325"/>
      <c r="N81" s="325"/>
      <c r="O81" s="325"/>
      <c r="P81" s="325"/>
      <c r="Q81" s="325"/>
      <c r="R81" s="325"/>
      <c r="S81" s="325"/>
      <c r="T81" s="325"/>
      <c r="U81" s="325"/>
      <c r="V81" s="325"/>
      <c r="W81" s="325"/>
      <c r="X81" s="325"/>
      <c r="Y81" s="325"/>
      <c r="Z81" s="325"/>
      <c r="AA81" s="325"/>
      <c r="AB81" s="325"/>
      <c r="AC81" s="325"/>
      <c r="AD81" s="325"/>
      <c r="AE81" s="325"/>
      <c r="AF81" s="325"/>
      <c r="AG81" s="325"/>
      <c r="AH81" s="325"/>
      <c r="AI81" s="325"/>
      <c r="AJ81" s="325"/>
      <c r="AK81" s="325"/>
      <c r="AL81" s="325"/>
      <c r="AM81" s="325"/>
      <c r="AN81" s="325"/>
    </row>
    <row r="82" spans="1:40" ht="12.75">
      <c r="A82" s="662"/>
      <c r="B82" s="664"/>
      <c r="C82" s="666"/>
      <c r="D82" s="668"/>
      <c r="E82" s="669"/>
      <c r="F82" s="337">
        <v>503</v>
      </c>
      <c r="G82" s="338">
        <v>500</v>
      </c>
      <c r="H82" s="349">
        <v>24085.97</v>
      </c>
      <c r="I82" s="325"/>
      <c r="J82" s="331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325"/>
      <c r="AL82" s="325"/>
      <c r="AM82" s="325"/>
      <c r="AN82" s="325"/>
    </row>
    <row r="83" spans="1:40" ht="12.75">
      <c r="A83" s="662"/>
      <c r="B83" s="664"/>
      <c r="C83" s="666"/>
      <c r="D83" s="668"/>
      <c r="E83" s="669"/>
      <c r="F83" s="337">
        <v>701</v>
      </c>
      <c r="G83" s="338">
        <v>500</v>
      </c>
      <c r="H83" s="349">
        <v>66.72</v>
      </c>
      <c r="I83" s="325"/>
      <c r="J83" s="331"/>
      <c r="K83" s="325"/>
      <c r="L83" s="325"/>
      <c r="M83" s="325"/>
      <c r="N83" s="325"/>
      <c r="O83" s="325"/>
      <c r="P83" s="325"/>
      <c r="Q83" s="325"/>
      <c r="R83" s="325"/>
      <c r="S83" s="325"/>
      <c r="T83" s="325"/>
      <c r="U83" s="325"/>
      <c r="V83" s="325"/>
      <c r="W83" s="325"/>
      <c r="X83" s="325"/>
      <c r="Y83" s="325"/>
      <c r="Z83" s="325"/>
      <c r="AA83" s="325"/>
      <c r="AB83" s="325"/>
      <c r="AC83" s="325"/>
      <c r="AD83" s="325"/>
      <c r="AE83" s="325"/>
      <c r="AF83" s="325"/>
      <c r="AG83" s="325"/>
      <c r="AH83" s="325"/>
      <c r="AI83" s="325"/>
      <c r="AJ83" s="325"/>
      <c r="AK83" s="325"/>
      <c r="AL83" s="325"/>
      <c r="AM83" s="325"/>
      <c r="AN83" s="325"/>
    </row>
    <row r="84" spans="1:40" ht="12.75">
      <c r="A84" s="663"/>
      <c r="B84" s="665"/>
      <c r="C84" s="667"/>
      <c r="D84" s="351"/>
      <c r="E84" s="352"/>
      <c r="F84" s="353"/>
      <c r="G84" s="354"/>
      <c r="H84" s="477">
        <f>H79+H80+H81+H82+H83</f>
        <v>64846.514</v>
      </c>
      <c r="I84" s="325"/>
      <c r="J84" s="331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325"/>
      <c r="AC84" s="325"/>
      <c r="AD84" s="325"/>
      <c r="AE84" s="325"/>
      <c r="AF84" s="325"/>
      <c r="AG84" s="325"/>
      <c r="AH84" s="325"/>
      <c r="AI84" s="325"/>
      <c r="AJ84" s="325"/>
      <c r="AK84" s="325"/>
      <c r="AL84" s="325"/>
      <c r="AM84" s="325"/>
      <c r="AN84" s="325"/>
    </row>
    <row r="85" spans="1:40" ht="15">
      <c r="A85" s="355"/>
      <c r="B85" s="356"/>
      <c r="C85" s="357" t="s">
        <v>1145</v>
      </c>
      <c r="D85" s="356"/>
      <c r="E85" s="358"/>
      <c r="F85" s="359"/>
      <c r="G85" s="359"/>
      <c r="H85" s="360">
        <f>H29+H30+H31+H40+H41+H47+H48+H49+H50+H66+H72+H73+H74+H75+H78+H84+H32+H55</f>
        <v>470527.794</v>
      </c>
      <c r="I85" s="361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325"/>
      <c r="AC85" s="325"/>
      <c r="AD85" s="325"/>
      <c r="AE85" s="325"/>
      <c r="AF85" s="325"/>
      <c r="AG85" s="325"/>
      <c r="AH85" s="325"/>
      <c r="AI85" s="325"/>
      <c r="AJ85" s="325"/>
      <c r="AK85" s="325"/>
      <c r="AL85" s="325"/>
      <c r="AM85" s="325"/>
      <c r="AN85" s="325"/>
    </row>
    <row r="86" spans="2:40" ht="12.75">
      <c r="B86" s="325"/>
      <c r="C86" s="325"/>
      <c r="D86" s="325"/>
      <c r="E86" s="326"/>
      <c r="F86" s="325"/>
      <c r="G86" s="325"/>
      <c r="H86" s="326" t="s">
        <v>1024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325"/>
      <c r="U86" s="325"/>
      <c r="V86" s="325"/>
      <c r="W86" s="325"/>
      <c r="X86" s="325"/>
      <c r="Y86" s="325"/>
      <c r="Z86" s="325"/>
      <c r="AA86" s="325"/>
      <c r="AB86" s="325"/>
      <c r="AC86" s="325"/>
      <c r="AD86" s="325"/>
      <c r="AE86" s="325"/>
      <c r="AF86" s="325"/>
      <c r="AG86" s="325"/>
      <c r="AH86" s="325"/>
      <c r="AI86" s="325"/>
      <c r="AJ86" s="325"/>
      <c r="AK86" s="325"/>
      <c r="AL86" s="325"/>
      <c r="AM86" s="325"/>
      <c r="AN86" s="325"/>
    </row>
    <row r="87" spans="2:40" ht="12.75">
      <c r="B87" s="325"/>
      <c r="C87" s="325"/>
      <c r="D87" s="362"/>
      <c r="E87" s="326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  <c r="R87" s="325"/>
      <c r="S87" s="325"/>
      <c r="T87" s="325"/>
      <c r="U87" s="325"/>
      <c r="V87" s="325"/>
      <c r="W87" s="325"/>
      <c r="X87" s="325"/>
      <c r="Y87" s="325"/>
      <c r="Z87" s="325"/>
      <c r="AA87" s="325"/>
      <c r="AB87" s="325"/>
      <c r="AC87" s="325"/>
      <c r="AD87" s="325"/>
      <c r="AE87" s="325"/>
      <c r="AF87" s="325"/>
      <c r="AG87" s="325"/>
      <c r="AH87" s="325"/>
      <c r="AI87" s="325"/>
      <c r="AJ87" s="325"/>
      <c r="AK87" s="325"/>
      <c r="AL87" s="325"/>
      <c r="AM87" s="325"/>
      <c r="AN87" s="325"/>
    </row>
    <row r="88" spans="2:40" ht="12.75">
      <c r="B88" s="325"/>
      <c r="C88" s="325"/>
      <c r="D88" s="325"/>
      <c r="E88" s="326"/>
      <c r="F88" s="325"/>
      <c r="G88" s="325"/>
      <c r="H88" s="362"/>
      <c r="I88" s="362"/>
      <c r="J88" s="325"/>
      <c r="K88" s="325"/>
      <c r="L88" s="325"/>
      <c r="M88" s="325"/>
      <c r="N88" s="325"/>
      <c r="O88" s="325"/>
      <c r="P88" s="325"/>
      <c r="Q88" s="325"/>
      <c r="R88" s="325"/>
      <c r="S88" s="325"/>
      <c r="T88" s="325"/>
      <c r="U88" s="325"/>
      <c r="V88" s="325"/>
      <c r="W88" s="325"/>
      <c r="X88" s="325"/>
      <c r="Y88" s="325"/>
      <c r="Z88" s="325"/>
      <c r="AA88" s="325"/>
      <c r="AB88" s="325"/>
      <c r="AC88" s="325"/>
      <c r="AD88" s="325"/>
      <c r="AE88" s="325"/>
      <c r="AF88" s="325"/>
      <c r="AG88" s="325"/>
      <c r="AH88" s="325"/>
      <c r="AI88" s="325"/>
      <c r="AJ88" s="325"/>
      <c r="AK88" s="325"/>
      <c r="AL88" s="325"/>
      <c r="AM88" s="325"/>
      <c r="AN88" s="325"/>
    </row>
    <row r="89" spans="2:40" ht="12.75">
      <c r="B89" s="325"/>
      <c r="C89" s="325"/>
      <c r="D89" s="325"/>
      <c r="E89" s="326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  <c r="V89" s="325"/>
      <c r="W89" s="325"/>
      <c r="X89" s="325"/>
      <c r="Y89" s="325"/>
      <c r="Z89" s="325"/>
      <c r="AA89" s="325"/>
      <c r="AB89" s="325"/>
      <c r="AC89" s="325"/>
      <c r="AD89" s="325"/>
      <c r="AE89" s="325"/>
      <c r="AF89" s="325"/>
      <c r="AG89" s="325"/>
      <c r="AH89" s="325"/>
      <c r="AI89" s="325"/>
      <c r="AJ89" s="325"/>
      <c r="AK89" s="325"/>
      <c r="AL89" s="325"/>
      <c r="AM89" s="325"/>
      <c r="AN89" s="325"/>
    </row>
    <row r="90" spans="2:40" ht="12.75">
      <c r="B90" s="325"/>
      <c r="C90" s="325"/>
      <c r="D90" s="362"/>
      <c r="E90" s="326"/>
      <c r="F90" s="325"/>
      <c r="G90" s="325"/>
      <c r="H90" s="362"/>
      <c r="I90" s="325"/>
      <c r="J90" s="325"/>
      <c r="K90" s="325"/>
      <c r="L90" s="325"/>
      <c r="M90" s="325"/>
      <c r="N90" s="325"/>
      <c r="O90" s="325"/>
      <c r="P90" s="325"/>
      <c r="Q90" s="325"/>
      <c r="R90" s="325"/>
      <c r="S90" s="325"/>
      <c r="T90" s="325"/>
      <c r="U90" s="325"/>
      <c r="V90" s="325"/>
      <c r="W90" s="325"/>
      <c r="X90" s="325"/>
      <c r="Y90" s="325"/>
      <c r="Z90" s="325"/>
      <c r="AA90" s="325"/>
      <c r="AB90" s="325"/>
      <c r="AC90" s="325"/>
      <c r="AD90" s="325"/>
      <c r="AE90" s="325"/>
      <c r="AF90" s="325"/>
      <c r="AG90" s="325"/>
      <c r="AH90" s="325"/>
      <c r="AI90" s="325"/>
      <c r="AJ90" s="325"/>
      <c r="AK90" s="325"/>
      <c r="AL90" s="325"/>
      <c r="AM90" s="325"/>
      <c r="AN90" s="325"/>
    </row>
    <row r="91" spans="2:40" ht="12.75">
      <c r="B91" s="325"/>
      <c r="C91" s="325"/>
      <c r="D91" s="362"/>
      <c r="E91" s="326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  <c r="R91" s="325"/>
      <c r="S91" s="325"/>
      <c r="T91" s="325"/>
      <c r="U91" s="325"/>
      <c r="V91" s="325"/>
      <c r="W91" s="325"/>
      <c r="X91" s="325"/>
      <c r="Y91" s="325"/>
      <c r="Z91" s="325"/>
      <c r="AA91" s="325"/>
      <c r="AB91" s="325"/>
      <c r="AC91" s="325"/>
      <c r="AD91" s="325"/>
      <c r="AE91" s="325"/>
      <c r="AF91" s="325"/>
      <c r="AG91" s="325"/>
      <c r="AH91" s="325"/>
      <c r="AI91" s="325"/>
      <c r="AJ91" s="325"/>
      <c r="AK91" s="325"/>
      <c r="AL91" s="325"/>
      <c r="AM91" s="325"/>
      <c r="AN91" s="325"/>
    </row>
    <row r="92" spans="2:40" ht="12.75">
      <c r="B92" s="325"/>
      <c r="C92" s="325"/>
      <c r="D92" s="362"/>
      <c r="E92" s="326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  <c r="R92" s="325"/>
      <c r="S92" s="325"/>
      <c r="T92" s="325"/>
      <c r="U92" s="325"/>
      <c r="V92" s="325"/>
      <c r="W92" s="325"/>
      <c r="X92" s="325"/>
      <c r="Y92" s="325"/>
      <c r="Z92" s="325"/>
      <c r="AA92" s="325"/>
      <c r="AB92" s="325"/>
      <c r="AC92" s="325"/>
      <c r="AD92" s="325"/>
      <c r="AE92" s="325"/>
      <c r="AF92" s="325"/>
      <c r="AG92" s="325"/>
      <c r="AH92" s="325"/>
      <c r="AI92" s="325"/>
      <c r="AJ92" s="325"/>
      <c r="AK92" s="325"/>
      <c r="AL92" s="325"/>
      <c r="AM92" s="325"/>
      <c r="AN92" s="325"/>
    </row>
    <row r="93" spans="2:40" ht="12.75">
      <c r="B93" s="325"/>
      <c r="C93" s="325"/>
      <c r="D93" s="362"/>
      <c r="E93" s="326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  <c r="Y93" s="325"/>
      <c r="Z93" s="325"/>
      <c r="AA93" s="325"/>
      <c r="AB93" s="325"/>
      <c r="AC93" s="325"/>
      <c r="AD93" s="325"/>
      <c r="AE93" s="325"/>
      <c r="AF93" s="325"/>
      <c r="AG93" s="325"/>
      <c r="AH93" s="325"/>
      <c r="AI93" s="325"/>
      <c r="AJ93" s="325"/>
      <c r="AK93" s="325"/>
      <c r="AL93" s="325"/>
      <c r="AM93" s="325"/>
      <c r="AN93" s="325"/>
    </row>
    <row r="94" spans="2:40" ht="12.75">
      <c r="B94" s="325"/>
      <c r="C94" s="325"/>
      <c r="D94" s="362"/>
      <c r="E94" s="326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  <c r="R94" s="325"/>
      <c r="S94" s="325"/>
      <c r="T94" s="325"/>
      <c r="U94" s="325"/>
      <c r="V94" s="325"/>
      <c r="W94" s="325"/>
      <c r="X94" s="325"/>
      <c r="Y94" s="325"/>
      <c r="Z94" s="325"/>
      <c r="AA94" s="325"/>
      <c r="AB94" s="325"/>
      <c r="AC94" s="325"/>
      <c r="AD94" s="325"/>
      <c r="AE94" s="325"/>
      <c r="AF94" s="325"/>
      <c r="AG94" s="325"/>
      <c r="AH94" s="325"/>
      <c r="AI94" s="325"/>
      <c r="AJ94" s="325"/>
      <c r="AK94" s="325"/>
      <c r="AL94" s="325"/>
      <c r="AM94" s="325"/>
      <c r="AN94" s="325"/>
    </row>
    <row r="95" spans="2:40" ht="12.75">
      <c r="B95" s="325"/>
      <c r="C95" s="325"/>
      <c r="D95" s="325"/>
      <c r="E95" s="326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  <c r="R95" s="325"/>
      <c r="S95" s="325"/>
      <c r="T95" s="325"/>
      <c r="U95" s="325"/>
      <c r="V95" s="325"/>
      <c r="W95" s="325"/>
      <c r="X95" s="325"/>
      <c r="Y95" s="325"/>
      <c r="Z95" s="325"/>
      <c r="AA95" s="325"/>
      <c r="AB95" s="325"/>
      <c r="AC95" s="325"/>
      <c r="AD95" s="325"/>
      <c r="AE95" s="325"/>
      <c r="AF95" s="325"/>
      <c r="AG95" s="325"/>
      <c r="AH95" s="325"/>
      <c r="AI95" s="325"/>
      <c r="AJ95" s="325"/>
      <c r="AK95" s="325"/>
      <c r="AL95" s="325"/>
      <c r="AM95" s="325"/>
      <c r="AN95" s="325"/>
    </row>
    <row r="96" spans="2:40" ht="12.75">
      <c r="B96" s="325"/>
      <c r="C96" s="325"/>
      <c r="D96" s="325"/>
      <c r="E96" s="326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  <c r="R96" s="325"/>
      <c r="S96" s="325"/>
      <c r="T96" s="325"/>
      <c r="U96" s="325"/>
      <c r="V96" s="325"/>
      <c r="W96" s="325"/>
      <c r="X96" s="325"/>
      <c r="Y96" s="325"/>
      <c r="Z96" s="325"/>
      <c r="AA96" s="325"/>
      <c r="AB96" s="325"/>
      <c r="AC96" s="325"/>
      <c r="AD96" s="325"/>
      <c r="AE96" s="325"/>
      <c r="AF96" s="325"/>
      <c r="AG96" s="325"/>
      <c r="AH96" s="325"/>
      <c r="AI96" s="325"/>
      <c r="AJ96" s="325"/>
      <c r="AK96" s="325"/>
      <c r="AL96" s="325"/>
      <c r="AM96" s="325"/>
      <c r="AN96" s="325"/>
    </row>
    <row r="97" spans="2:40" ht="12.75">
      <c r="B97" s="325"/>
      <c r="C97" s="325"/>
      <c r="D97" s="325"/>
      <c r="E97" s="326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  <c r="R97" s="325"/>
      <c r="S97" s="325"/>
      <c r="T97" s="325"/>
      <c r="U97" s="325"/>
      <c r="V97" s="325"/>
      <c r="W97" s="325"/>
      <c r="X97" s="325"/>
      <c r="Y97" s="325"/>
      <c r="Z97" s="325"/>
      <c r="AA97" s="325"/>
      <c r="AB97" s="325"/>
      <c r="AC97" s="325"/>
      <c r="AD97" s="325"/>
      <c r="AE97" s="325"/>
      <c r="AF97" s="325"/>
      <c r="AG97" s="325"/>
      <c r="AH97" s="325"/>
      <c r="AI97" s="325"/>
      <c r="AJ97" s="325"/>
      <c r="AK97" s="325"/>
      <c r="AL97" s="325"/>
      <c r="AM97" s="325"/>
      <c r="AN97" s="325"/>
    </row>
    <row r="98" spans="2:40" ht="12.75">
      <c r="B98" s="325"/>
      <c r="C98" s="325"/>
      <c r="D98" s="325"/>
      <c r="E98" s="326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  <c r="R98" s="325"/>
      <c r="S98" s="325"/>
      <c r="T98" s="325"/>
      <c r="U98" s="325"/>
      <c r="V98" s="325"/>
      <c r="W98" s="325"/>
      <c r="X98" s="325"/>
      <c r="Y98" s="325"/>
      <c r="Z98" s="325"/>
      <c r="AA98" s="325"/>
      <c r="AB98" s="325"/>
      <c r="AC98" s="325"/>
      <c r="AD98" s="325"/>
      <c r="AE98" s="325"/>
      <c r="AF98" s="325"/>
      <c r="AG98" s="325"/>
      <c r="AH98" s="325"/>
      <c r="AI98" s="325"/>
      <c r="AJ98" s="325"/>
      <c r="AK98" s="325"/>
      <c r="AL98" s="325"/>
      <c r="AM98" s="325"/>
      <c r="AN98" s="325"/>
    </row>
    <row r="99" spans="2:40" ht="12.75">
      <c r="B99" s="325"/>
      <c r="C99" s="325"/>
      <c r="D99" s="325"/>
      <c r="E99" s="326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  <c r="R99" s="325"/>
      <c r="S99" s="325"/>
      <c r="T99" s="325"/>
      <c r="U99" s="325"/>
      <c r="V99" s="325"/>
      <c r="W99" s="325"/>
      <c r="X99" s="325"/>
      <c r="Y99" s="325"/>
      <c r="Z99" s="325"/>
      <c r="AA99" s="325"/>
      <c r="AB99" s="325"/>
      <c r="AC99" s="325"/>
      <c r="AD99" s="325"/>
      <c r="AE99" s="325"/>
      <c r="AF99" s="325"/>
      <c r="AG99" s="325"/>
      <c r="AH99" s="325"/>
      <c r="AI99" s="325"/>
      <c r="AJ99" s="325"/>
      <c r="AK99" s="325"/>
      <c r="AL99" s="325"/>
      <c r="AM99" s="325"/>
      <c r="AN99" s="325"/>
    </row>
    <row r="100" spans="2:40" ht="12.75">
      <c r="B100" s="325"/>
      <c r="C100" s="325"/>
      <c r="D100" s="325"/>
      <c r="E100" s="326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  <c r="R100" s="325"/>
      <c r="S100" s="325"/>
      <c r="T100" s="325"/>
      <c r="U100" s="325"/>
      <c r="V100" s="325"/>
      <c r="W100" s="325"/>
      <c r="X100" s="325"/>
      <c r="Y100" s="325"/>
      <c r="Z100" s="325"/>
      <c r="AA100" s="325"/>
      <c r="AB100" s="325"/>
      <c r="AC100" s="325"/>
      <c r="AD100" s="325"/>
      <c r="AE100" s="325"/>
      <c r="AF100" s="325"/>
      <c r="AG100" s="325"/>
      <c r="AH100" s="325"/>
      <c r="AI100" s="325"/>
      <c r="AJ100" s="325"/>
      <c r="AK100" s="325"/>
      <c r="AL100" s="325"/>
      <c r="AM100" s="325"/>
      <c r="AN100" s="325"/>
    </row>
    <row r="101" spans="2:40" ht="12.75">
      <c r="B101" s="325"/>
      <c r="C101" s="325"/>
      <c r="D101" s="325"/>
      <c r="E101" s="326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</row>
    <row r="102" spans="2:40" ht="12.75">
      <c r="B102" s="325"/>
      <c r="C102" s="325"/>
      <c r="D102" s="325"/>
      <c r="E102" s="326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  <c r="AL102" s="325"/>
      <c r="AM102" s="325"/>
      <c r="AN102" s="325"/>
    </row>
    <row r="103" spans="2:40" ht="12.75">
      <c r="B103" s="325"/>
      <c r="C103" s="325"/>
      <c r="D103" s="325"/>
      <c r="E103" s="326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25"/>
      <c r="AG103" s="325"/>
      <c r="AH103" s="325"/>
      <c r="AI103" s="325"/>
      <c r="AJ103" s="325"/>
      <c r="AK103" s="325"/>
      <c r="AL103" s="325"/>
      <c r="AM103" s="325"/>
      <c r="AN103" s="325"/>
    </row>
    <row r="104" spans="2:40" ht="12.75">
      <c r="B104" s="325"/>
      <c r="C104" s="325"/>
      <c r="D104" s="325"/>
      <c r="E104" s="326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  <c r="R104" s="325"/>
      <c r="S104" s="325"/>
      <c r="T104" s="325"/>
      <c r="U104" s="325"/>
      <c r="V104" s="325"/>
      <c r="W104" s="325"/>
      <c r="X104" s="325"/>
      <c r="Y104" s="325"/>
      <c r="Z104" s="325"/>
      <c r="AA104" s="325"/>
      <c r="AB104" s="325"/>
      <c r="AC104" s="325"/>
      <c r="AD104" s="325"/>
      <c r="AE104" s="325"/>
      <c r="AF104" s="325"/>
      <c r="AG104" s="325"/>
      <c r="AH104" s="325"/>
      <c r="AI104" s="325"/>
      <c r="AJ104" s="325"/>
      <c r="AK104" s="325"/>
      <c r="AL104" s="325"/>
      <c r="AM104" s="325"/>
      <c r="AN104" s="325"/>
    </row>
    <row r="105" spans="2:40" ht="12.75">
      <c r="B105" s="325"/>
      <c r="C105" s="325"/>
      <c r="D105" s="325"/>
      <c r="E105" s="326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  <c r="R105" s="325"/>
      <c r="S105" s="325"/>
      <c r="T105" s="325"/>
      <c r="U105" s="325"/>
      <c r="V105" s="325"/>
      <c r="W105" s="325"/>
      <c r="X105" s="325"/>
      <c r="Y105" s="325"/>
      <c r="Z105" s="325"/>
      <c r="AA105" s="325"/>
      <c r="AB105" s="325"/>
      <c r="AC105" s="325"/>
      <c r="AD105" s="325"/>
      <c r="AE105" s="325"/>
      <c r="AF105" s="325"/>
      <c r="AG105" s="325"/>
      <c r="AH105" s="325"/>
      <c r="AI105" s="325"/>
      <c r="AJ105" s="325"/>
      <c r="AK105" s="325"/>
      <c r="AL105" s="325"/>
      <c r="AM105" s="325"/>
      <c r="AN105" s="325"/>
    </row>
    <row r="106" spans="2:40" ht="12.75">
      <c r="B106" s="325"/>
      <c r="C106" s="325"/>
      <c r="D106" s="325"/>
      <c r="E106" s="326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  <c r="R106" s="325"/>
      <c r="S106" s="325"/>
      <c r="T106" s="325"/>
      <c r="U106" s="325"/>
      <c r="V106" s="325"/>
      <c r="W106" s="325"/>
      <c r="X106" s="325"/>
      <c r="Y106" s="325"/>
      <c r="Z106" s="325"/>
      <c r="AA106" s="325"/>
      <c r="AB106" s="325"/>
      <c r="AC106" s="325"/>
      <c r="AD106" s="325"/>
      <c r="AE106" s="325"/>
      <c r="AF106" s="325"/>
      <c r="AG106" s="325"/>
      <c r="AH106" s="325"/>
      <c r="AI106" s="325"/>
      <c r="AJ106" s="325"/>
      <c r="AK106" s="325"/>
      <c r="AL106" s="325"/>
      <c r="AM106" s="325"/>
      <c r="AN106" s="325"/>
    </row>
    <row r="107" spans="2:8" ht="12.75">
      <c r="B107" s="325"/>
      <c r="C107" s="325"/>
      <c r="D107" s="325"/>
      <c r="E107" s="326"/>
      <c r="F107" s="325"/>
      <c r="G107" s="325"/>
      <c r="H107" s="325"/>
    </row>
    <row r="108" spans="2:8" ht="12.75">
      <c r="B108" s="325"/>
      <c r="C108" s="325"/>
      <c r="D108" s="325"/>
      <c r="E108" s="326"/>
      <c r="F108" s="325"/>
      <c r="G108" s="325"/>
      <c r="H108" s="325"/>
    </row>
    <row r="109" spans="2:8" ht="12.75">
      <c r="B109" s="325"/>
      <c r="C109" s="325"/>
      <c r="D109" s="325"/>
      <c r="E109" s="326"/>
      <c r="F109" s="325"/>
      <c r="G109" s="325"/>
      <c r="H109" s="325"/>
    </row>
    <row r="110" spans="2:8" ht="12.75">
      <c r="B110" s="325"/>
      <c r="C110" s="325"/>
      <c r="D110" s="325"/>
      <c r="E110" s="326"/>
      <c r="F110" s="325"/>
      <c r="G110" s="325"/>
      <c r="H110" s="325"/>
    </row>
    <row r="111" spans="2:8" ht="12.75">
      <c r="B111" s="325"/>
      <c r="C111" s="325"/>
      <c r="D111" s="325"/>
      <c r="E111" s="326"/>
      <c r="F111" s="325"/>
      <c r="G111" s="325"/>
      <c r="H111" s="325"/>
    </row>
    <row r="112" spans="2:8" ht="12.75">
      <c r="B112" s="325"/>
      <c r="C112" s="325"/>
      <c r="D112" s="325"/>
      <c r="E112" s="326"/>
      <c r="F112" s="325"/>
      <c r="G112" s="325"/>
      <c r="H112" s="325"/>
    </row>
    <row r="113" spans="2:8" ht="12.75">
      <c r="B113" s="325"/>
      <c r="C113" s="325"/>
      <c r="D113" s="325"/>
      <c r="E113" s="326"/>
      <c r="F113" s="325"/>
      <c r="G113" s="325"/>
      <c r="H113" s="325"/>
    </row>
    <row r="114" spans="2:8" ht="12.75">
      <c r="B114" s="325"/>
      <c r="C114" s="325"/>
      <c r="D114" s="325"/>
      <c r="E114" s="326"/>
      <c r="F114" s="325"/>
      <c r="G114" s="325"/>
      <c r="H114" s="325"/>
    </row>
    <row r="115" spans="2:8" ht="12.75">
      <c r="B115" s="325"/>
      <c r="C115" s="325"/>
      <c r="D115" s="325"/>
      <c r="E115" s="326"/>
      <c r="F115" s="325"/>
      <c r="G115" s="325"/>
      <c r="H115" s="325"/>
    </row>
    <row r="116" spans="2:8" ht="12.75">
      <c r="B116" s="325"/>
      <c r="C116" s="325"/>
      <c r="D116" s="325"/>
      <c r="E116" s="326"/>
      <c r="F116" s="325"/>
      <c r="G116" s="325"/>
      <c r="H116" s="325"/>
    </row>
    <row r="117" spans="2:8" ht="12.75">
      <c r="B117" s="325"/>
      <c r="C117" s="325"/>
      <c r="D117" s="325"/>
      <c r="E117" s="326"/>
      <c r="F117" s="325"/>
      <c r="G117" s="325"/>
      <c r="H117" s="325"/>
    </row>
    <row r="118" spans="2:8" ht="12.75">
      <c r="B118" s="325"/>
      <c r="C118" s="325"/>
      <c r="D118" s="325"/>
      <c r="E118" s="326"/>
      <c r="F118" s="325"/>
      <c r="G118" s="325"/>
      <c r="H118" s="325"/>
    </row>
    <row r="119" spans="2:8" ht="12.75">
      <c r="B119" s="325"/>
      <c r="C119" s="325"/>
      <c r="D119" s="325"/>
      <c r="E119" s="326"/>
      <c r="F119" s="325"/>
      <c r="G119" s="325"/>
      <c r="H119" s="325"/>
    </row>
    <row r="120" spans="2:8" ht="12.75">
      <c r="B120" s="325"/>
      <c r="C120" s="325"/>
      <c r="D120" s="325"/>
      <c r="E120" s="326"/>
      <c r="F120" s="325"/>
      <c r="G120" s="325"/>
      <c r="H120" s="325"/>
    </row>
    <row r="121" spans="2:8" ht="12.75">
      <c r="B121" s="325"/>
      <c r="C121" s="325"/>
      <c r="D121" s="325"/>
      <c r="E121" s="326"/>
      <c r="F121" s="325"/>
      <c r="G121" s="325"/>
      <c r="H121" s="325"/>
    </row>
    <row r="122" spans="2:8" ht="12.75">
      <c r="B122" s="325"/>
      <c r="C122" s="325"/>
      <c r="D122" s="325"/>
      <c r="E122" s="326"/>
      <c r="F122" s="325"/>
      <c r="G122" s="325"/>
      <c r="H122" s="325"/>
    </row>
    <row r="123" spans="2:8" ht="12.75">
      <c r="B123" s="325"/>
      <c r="C123" s="325"/>
      <c r="D123" s="325"/>
      <c r="E123" s="326"/>
      <c r="F123" s="325"/>
      <c r="G123" s="325"/>
      <c r="H123" s="325"/>
    </row>
    <row r="124" spans="2:8" ht="12.75">
      <c r="B124" s="325"/>
      <c r="C124" s="325"/>
      <c r="D124" s="325"/>
      <c r="E124" s="326"/>
      <c r="F124" s="325"/>
      <c r="G124" s="325"/>
      <c r="H124" s="325"/>
    </row>
    <row r="125" spans="2:8" ht="12.75">
      <c r="B125" s="325"/>
      <c r="C125" s="325"/>
      <c r="D125" s="325"/>
      <c r="E125" s="326"/>
      <c r="F125" s="325"/>
      <c r="G125" s="325"/>
      <c r="H125" s="325"/>
    </row>
    <row r="126" spans="2:8" ht="12.75">
      <c r="B126" s="325"/>
      <c r="C126" s="325"/>
      <c r="D126" s="325"/>
      <c r="E126" s="326"/>
      <c r="F126" s="325"/>
      <c r="G126" s="325"/>
      <c r="H126" s="325"/>
    </row>
    <row r="127" spans="2:8" ht="12.75">
      <c r="B127" s="325"/>
      <c r="C127" s="325"/>
      <c r="D127" s="325"/>
      <c r="E127" s="326"/>
      <c r="F127" s="325"/>
      <c r="G127" s="325"/>
      <c r="H127" s="325"/>
    </row>
    <row r="128" spans="2:8" ht="12.75">
      <c r="B128" s="325"/>
      <c r="C128" s="325"/>
      <c r="D128" s="325"/>
      <c r="E128" s="326"/>
      <c r="F128" s="325"/>
      <c r="G128" s="325"/>
      <c r="H128" s="325"/>
    </row>
    <row r="129" spans="2:8" ht="12.75">
      <c r="B129" s="325"/>
      <c r="C129" s="325"/>
      <c r="D129" s="325"/>
      <c r="E129" s="326"/>
      <c r="F129" s="325"/>
      <c r="G129" s="325"/>
      <c r="H129" s="325"/>
    </row>
    <row r="130" spans="2:8" ht="12.75">
      <c r="B130" s="325"/>
      <c r="C130" s="325"/>
      <c r="D130" s="325"/>
      <c r="E130" s="326"/>
      <c r="F130" s="325"/>
      <c r="G130" s="325"/>
      <c r="H130" s="325"/>
    </row>
    <row r="131" spans="2:8" ht="12.75">
      <c r="B131" s="325"/>
      <c r="C131" s="325"/>
      <c r="D131" s="325"/>
      <c r="E131" s="326"/>
      <c r="F131" s="325"/>
      <c r="G131" s="325"/>
      <c r="H131" s="325"/>
    </row>
    <row r="132" spans="2:8" ht="12.75">
      <c r="B132" s="325"/>
      <c r="C132" s="325"/>
      <c r="D132" s="325"/>
      <c r="E132" s="326"/>
      <c r="F132" s="325"/>
      <c r="G132" s="325"/>
      <c r="H132" s="325"/>
    </row>
    <row r="133" spans="2:8" ht="12.75">
      <c r="B133" s="325"/>
      <c r="C133" s="325"/>
      <c r="D133" s="325"/>
      <c r="E133" s="326"/>
      <c r="F133" s="325"/>
      <c r="G133" s="325"/>
      <c r="H133" s="325"/>
    </row>
    <row r="134" spans="2:8" ht="12.75">
      <c r="B134" s="325"/>
      <c r="C134" s="325"/>
      <c r="D134" s="325"/>
      <c r="E134" s="326"/>
      <c r="F134" s="325"/>
      <c r="G134" s="325"/>
      <c r="H134" s="325"/>
    </row>
    <row r="135" spans="2:8" ht="12.75">
      <c r="B135" s="325"/>
      <c r="C135" s="325"/>
      <c r="D135" s="325"/>
      <c r="E135" s="326"/>
      <c r="F135" s="325"/>
      <c r="G135" s="325"/>
      <c r="H135" s="325"/>
    </row>
    <row r="136" spans="2:8" ht="12.75">
      <c r="B136" s="325"/>
      <c r="C136" s="325"/>
      <c r="D136" s="325"/>
      <c r="E136" s="326"/>
      <c r="F136" s="325"/>
      <c r="G136" s="325"/>
      <c r="H136" s="325"/>
    </row>
    <row r="137" spans="2:8" ht="12.75">
      <c r="B137" s="325"/>
      <c r="C137" s="325"/>
      <c r="D137" s="325"/>
      <c r="E137" s="326"/>
      <c r="F137" s="325"/>
      <c r="G137" s="325"/>
      <c r="H137" s="325"/>
    </row>
    <row r="138" spans="2:8" ht="12.75">
      <c r="B138" s="325"/>
      <c r="C138" s="325"/>
      <c r="D138" s="325"/>
      <c r="E138" s="326"/>
      <c r="F138" s="325"/>
      <c r="G138" s="325"/>
      <c r="H138" s="325"/>
    </row>
    <row r="139" spans="2:8" ht="12.75">
      <c r="B139" s="325"/>
      <c r="C139" s="325"/>
      <c r="D139" s="325"/>
      <c r="E139" s="326"/>
      <c r="F139" s="325"/>
      <c r="G139" s="325"/>
      <c r="H139" s="325"/>
    </row>
    <row r="140" spans="2:8" ht="12.75">
      <c r="B140" s="325"/>
      <c r="C140" s="325"/>
      <c r="D140" s="325"/>
      <c r="E140" s="326"/>
      <c r="F140" s="325"/>
      <c r="G140" s="325"/>
      <c r="H140" s="325"/>
    </row>
    <row r="141" spans="2:8" ht="12.75">
      <c r="B141" s="325"/>
      <c r="C141" s="325"/>
      <c r="D141" s="325"/>
      <c r="E141" s="326"/>
      <c r="F141" s="325"/>
      <c r="G141" s="325"/>
      <c r="H141" s="325"/>
    </row>
    <row r="142" spans="2:8" ht="12.75">
      <c r="B142" s="325"/>
      <c r="C142" s="325"/>
      <c r="D142" s="325"/>
      <c r="E142" s="326"/>
      <c r="F142" s="325"/>
      <c r="G142" s="325"/>
      <c r="H142" s="325"/>
    </row>
    <row r="143" spans="2:8" ht="12.75">
      <c r="B143" s="325"/>
      <c r="C143" s="325"/>
      <c r="D143" s="325"/>
      <c r="E143" s="326"/>
      <c r="F143" s="325"/>
      <c r="G143" s="325"/>
      <c r="H143" s="325"/>
    </row>
    <row r="144" spans="2:8" ht="12.75">
      <c r="B144" s="325"/>
      <c r="C144" s="325"/>
      <c r="D144" s="325"/>
      <c r="E144" s="326"/>
      <c r="F144" s="325"/>
      <c r="G144" s="325"/>
      <c r="H144" s="325"/>
    </row>
    <row r="145" spans="2:8" ht="12.75">
      <c r="B145" s="325"/>
      <c r="C145" s="325"/>
      <c r="D145" s="325"/>
      <c r="E145" s="326"/>
      <c r="F145" s="325"/>
      <c r="G145" s="325"/>
      <c r="H145" s="325"/>
    </row>
    <row r="146" spans="2:8" ht="12.75">
      <c r="B146" s="325"/>
      <c r="C146" s="325"/>
      <c r="D146" s="325"/>
      <c r="E146" s="326"/>
      <c r="F146" s="325"/>
      <c r="G146" s="325"/>
      <c r="H146" s="325"/>
    </row>
    <row r="147" spans="2:8" ht="12.75">
      <c r="B147" s="325"/>
      <c r="C147" s="325"/>
      <c r="D147" s="325"/>
      <c r="E147" s="326"/>
      <c r="F147" s="325"/>
      <c r="G147" s="325"/>
      <c r="H147" s="325"/>
    </row>
    <row r="148" spans="2:8" ht="12.75">
      <c r="B148" s="325"/>
      <c r="C148" s="325"/>
      <c r="D148" s="325"/>
      <c r="E148" s="326"/>
      <c r="F148" s="325"/>
      <c r="G148" s="325"/>
      <c r="H148" s="325"/>
    </row>
    <row r="149" spans="2:8" ht="12.75">
      <c r="B149" s="325"/>
      <c r="C149" s="325"/>
      <c r="D149" s="325"/>
      <c r="E149" s="326"/>
      <c r="F149" s="325"/>
      <c r="G149" s="325"/>
      <c r="H149" s="325"/>
    </row>
    <row r="150" spans="2:8" ht="12.75">
      <c r="B150" s="325"/>
      <c r="C150" s="325"/>
      <c r="D150" s="325"/>
      <c r="E150" s="326"/>
      <c r="F150" s="325"/>
      <c r="G150" s="325"/>
      <c r="H150" s="325"/>
    </row>
    <row r="151" spans="2:8" ht="12.75">
      <c r="B151" s="325"/>
      <c r="C151" s="325"/>
      <c r="D151" s="325"/>
      <c r="E151" s="326"/>
      <c r="F151" s="325"/>
      <c r="G151" s="325"/>
      <c r="H151" s="325"/>
    </row>
    <row r="152" spans="2:8" ht="12.75">
      <c r="B152" s="325"/>
      <c r="C152" s="325"/>
      <c r="D152" s="325"/>
      <c r="E152" s="326"/>
      <c r="F152" s="325"/>
      <c r="G152" s="325"/>
      <c r="H152" s="325"/>
    </row>
    <row r="153" spans="2:8" ht="12.75">
      <c r="B153" s="325"/>
      <c r="C153" s="325"/>
      <c r="D153" s="325"/>
      <c r="E153" s="326"/>
      <c r="F153" s="325"/>
      <c r="G153" s="325"/>
      <c r="H153" s="325"/>
    </row>
    <row r="154" spans="2:8" ht="12.75">
      <c r="B154" s="325"/>
      <c r="C154" s="325"/>
      <c r="D154" s="325"/>
      <c r="E154" s="326"/>
      <c r="F154" s="325"/>
      <c r="G154" s="325"/>
      <c r="H154" s="325"/>
    </row>
    <row r="155" spans="2:8" ht="12.75">
      <c r="B155" s="325"/>
      <c r="C155" s="325"/>
      <c r="D155" s="325"/>
      <c r="E155" s="326"/>
      <c r="F155" s="325"/>
      <c r="G155" s="325"/>
      <c r="H155" s="325"/>
    </row>
    <row r="156" spans="2:8" ht="12.75">
      <c r="B156" s="325"/>
      <c r="C156" s="325"/>
      <c r="D156" s="325"/>
      <c r="E156" s="326"/>
      <c r="F156" s="325"/>
      <c r="G156" s="325"/>
      <c r="H156" s="325"/>
    </row>
    <row r="157" spans="2:8" ht="12.75">
      <c r="B157" s="325"/>
      <c r="C157" s="325"/>
      <c r="D157" s="325"/>
      <c r="E157" s="326"/>
      <c r="F157" s="325"/>
      <c r="G157" s="325"/>
      <c r="H157" s="325"/>
    </row>
    <row r="158" spans="2:8" ht="12.75">
      <c r="B158" s="325"/>
      <c r="C158" s="325"/>
      <c r="D158" s="325"/>
      <c r="E158" s="326"/>
      <c r="F158" s="325"/>
      <c r="G158" s="325"/>
      <c r="H158" s="325"/>
    </row>
    <row r="159" spans="2:8" ht="12.75">
      <c r="B159" s="325"/>
      <c r="C159" s="325"/>
      <c r="D159" s="325"/>
      <c r="E159" s="326"/>
      <c r="F159" s="325"/>
      <c r="G159" s="325"/>
      <c r="H159" s="325"/>
    </row>
    <row r="160" spans="2:8" ht="12.75">
      <c r="B160" s="325"/>
      <c r="C160" s="325"/>
      <c r="D160" s="325"/>
      <c r="E160" s="326"/>
      <c r="F160" s="325"/>
      <c r="G160" s="325"/>
      <c r="H160" s="325"/>
    </row>
    <row r="161" spans="2:8" ht="12.75">
      <c r="B161" s="325"/>
      <c r="C161" s="325"/>
      <c r="D161" s="325"/>
      <c r="E161" s="326"/>
      <c r="F161" s="325"/>
      <c r="G161" s="325"/>
      <c r="H161" s="325"/>
    </row>
    <row r="162" spans="2:8" ht="12.75">
      <c r="B162" s="325"/>
      <c r="C162" s="325"/>
      <c r="D162" s="325"/>
      <c r="E162" s="326"/>
      <c r="F162" s="325"/>
      <c r="G162" s="325"/>
      <c r="H162" s="325"/>
    </row>
    <row r="163" spans="2:8" ht="12.75">
      <c r="B163" s="325"/>
      <c r="C163" s="325"/>
      <c r="D163" s="325"/>
      <c r="E163" s="326"/>
      <c r="F163" s="325"/>
      <c r="G163" s="325"/>
      <c r="H163" s="325"/>
    </row>
    <row r="164" spans="2:8" ht="12.75">
      <c r="B164" s="325"/>
      <c r="C164" s="325"/>
      <c r="D164" s="325"/>
      <c r="E164" s="326"/>
      <c r="F164" s="325"/>
      <c r="G164" s="325"/>
      <c r="H164" s="325"/>
    </row>
    <row r="165" spans="2:8" ht="12.75">
      <c r="B165" s="325"/>
      <c r="C165" s="325"/>
      <c r="D165" s="325"/>
      <c r="E165" s="326"/>
      <c r="F165" s="325"/>
      <c r="G165" s="325"/>
      <c r="H165" s="325"/>
    </row>
    <row r="166" spans="2:8" ht="12.75">
      <c r="B166" s="325"/>
      <c r="C166" s="325"/>
      <c r="D166" s="325"/>
      <c r="E166" s="326"/>
      <c r="F166" s="325"/>
      <c r="G166" s="325"/>
      <c r="H166" s="325"/>
    </row>
    <row r="167" spans="2:8" ht="12.75">
      <c r="B167" s="325"/>
      <c r="C167" s="325"/>
      <c r="D167" s="325"/>
      <c r="E167" s="326"/>
      <c r="F167" s="325"/>
      <c r="G167" s="325"/>
      <c r="H167" s="325"/>
    </row>
    <row r="168" spans="2:8" ht="12.75">
      <c r="B168" s="325"/>
      <c r="C168" s="325"/>
      <c r="D168" s="325"/>
      <c r="E168" s="326"/>
      <c r="F168" s="325"/>
      <c r="G168" s="325"/>
      <c r="H168" s="325"/>
    </row>
    <row r="169" spans="2:8" ht="12.75">
      <c r="B169" s="325"/>
      <c r="C169" s="325"/>
      <c r="D169" s="325"/>
      <c r="E169" s="326"/>
      <c r="F169" s="325"/>
      <c r="G169" s="325"/>
      <c r="H169" s="325"/>
    </row>
    <row r="170" spans="2:8" ht="12.75">
      <c r="B170" s="325"/>
      <c r="C170" s="325"/>
      <c r="D170" s="325"/>
      <c r="E170" s="326"/>
      <c r="F170" s="325"/>
      <c r="G170" s="325"/>
      <c r="H170" s="325"/>
    </row>
    <row r="171" spans="2:8" ht="12.75">
      <c r="B171" s="325"/>
      <c r="C171" s="325"/>
      <c r="D171" s="325"/>
      <c r="E171" s="326"/>
      <c r="F171" s="325"/>
      <c r="G171" s="325"/>
      <c r="H171" s="325"/>
    </row>
    <row r="172" spans="2:8" ht="12.75">
      <c r="B172" s="325"/>
      <c r="C172" s="325"/>
      <c r="D172" s="325"/>
      <c r="E172" s="326"/>
      <c r="F172" s="325"/>
      <c r="G172" s="325"/>
      <c r="H172" s="325"/>
    </row>
    <row r="173" spans="2:8" ht="12.75">
      <c r="B173" s="325"/>
      <c r="C173" s="325"/>
      <c r="D173" s="325"/>
      <c r="E173" s="326"/>
      <c r="F173" s="325"/>
      <c r="G173" s="325"/>
      <c r="H173" s="325"/>
    </row>
    <row r="174" spans="2:8" ht="12.75">
      <c r="B174" s="325"/>
      <c r="C174" s="325"/>
      <c r="D174" s="325"/>
      <c r="E174" s="326"/>
      <c r="F174" s="325"/>
      <c r="G174" s="325"/>
      <c r="H174" s="325"/>
    </row>
    <row r="175" spans="2:8" ht="12.75">
      <c r="B175" s="325"/>
      <c r="C175" s="325"/>
      <c r="D175" s="325"/>
      <c r="E175" s="326"/>
      <c r="F175" s="325"/>
      <c r="G175" s="325"/>
      <c r="H175" s="325"/>
    </row>
    <row r="176" spans="2:8" ht="12.75">
      <c r="B176" s="325"/>
      <c r="C176" s="325"/>
      <c r="D176" s="325"/>
      <c r="E176" s="326"/>
      <c r="F176" s="325"/>
      <c r="G176" s="325"/>
      <c r="H176" s="325"/>
    </row>
    <row r="177" spans="2:8" ht="12.75">
      <c r="B177" s="325"/>
      <c r="C177" s="325"/>
      <c r="D177" s="325"/>
      <c r="E177" s="326"/>
      <c r="F177" s="325"/>
      <c r="G177" s="325"/>
      <c r="H177" s="325"/>
    </row>
    <row r="178" spans="2:8" ht="12.75">
      <c r="B178" s="325"/>
      <c r="C178" s="325"/>
      <c r="D178" s="325"/>
      <c r="E178" s="326"/>
      <c r="F178" s="325"/>
      <c r="G178" s="325"/>
      <c r="H178" s="325"/>
    </row>
    <row r="179" spans="2:8" ht="12.75">
      <c r="B179" s="325"/>
      <c r="C179" s="325"/>
      <c r="D179" s="325"/>
      <c r="E179" s="326"/>
      <c r="F179" s="325"/>
      <c r="G179" s="325"/>
      <c r="H179" s="325"/>
    </row>
    <row r="180" spans="2:8" ht="12.75">
      <c r="B180" s="325"/>
      <c r="C180" s="325"/>
      <c r="D180" s="325"/>
      <c r="E180" s="326"/>
      <c r="F180" s="325"/>
      <c r="G180" s="325"/>
      <c r="H180" s="325"/>
    </row>
    <row r="181" spans="2:8" ht="12.75">
      <c r="B181" s="325"/>
      <c r="C181" s="325"/>
      <c r="D181" s="325"/>
      <c r="E181" s="326"/>
      <c r="F181" s="325"/>
      <c r="G181" s="325"/>
      <c r="H181" s="325"/>
    </row>
    <row r="182" spans="2:8" ht="12.75">
      <c r="B182" s="325"/>
      <c r="C182" s="325"/>
      <c r="D182" s="325"/>
      <c r="E182" s="326"/>
      <c r="F182" s="325"/>
      <c r="G182" s="325"/>
      <c r="H182" s="325"/>
    </row>
    <row r="183" spans="2:8" ht="12.75">
      <c r="B183" s="325"/>
      <c r="C183" s="325"/>
      <c r="D183" s="325"/>
      <c r="E183" s="326"/>
      <c r="F183" s="325"/>
      <c r="G183" s="325"/>
      <c r="H183" s="325"/>
    </row>
    <row r="184" spans="2:8" ht="12.75">
      <c r="B184" s="325"/>
      <c r="C184" s="325"/>
      <c r="D184" s="325"/>
      <c r="E184" s="326"/>
      <c r="F184" s="325"/>
      <c r="G184" s="325"/>
      <c r="H184" s="325"/>
    </row>
    <row r="185" spans="2:8" ht="12.75">
      <c r="B185" s="325"/>
      <c r="C185" s="325"/>
      <c r="D185" s="325"/>
      <c r="E185" s="326"/>
      <c r="F185" s="325"/>
      <c r="G185" s="325"/>
      <c r="H185" s="325"/>
    </row>
    <row r="186" spans="2:8" ht="12.75">
      <c r="B186" s="325"/>
      <c r="C186" s="325"/>
      <c r="D186" s="325"/>
      <c r="E186" s="326"/>
      <c r="F186" s="325"/>
      <c r="G186" s="325"/>
      <c r="H186" s="325"/>
    </row>
    <row r="187" spans="2:8" ht="12.75">
      <c r="B187" s="325"/>
      <c r="C187" s="325"/>
      <c r="D187" s="325"/>
      <c r="E187" s="326"/>
      <c r="F187" s="325"/>
      <c r="G187" s="325"/>
      <c r="H187" s="325"/>
    </row>
    <row r="188" spans="2:8" ht="12.75">
      <c r="B188" s="325"/>
      <c r="C188" s="325"/>
      <c r="D188" s="325"/>
      <c r="E188" s="326"/>
      <c r="F188" s="325"/>
      <c r="G188" s="325"/>
      <c r="H188" s="325"/>
    </row>
    <row r="189" spans="2:8" ht="12.75">
      <c r="B189" s="325"/>
      <c r="C189" s="325"/>
      <c r="D189" s="325"/>
      <c r="E189" s="326"/>
      <c r="F189" s="325"/>
      <c r="G189" s="325"/>
      <c r="H189" s="325"/>
    </row>
    <row r="190" spans="2:8" ht="12.75">
      <c r="B190" s="325"/>
      <c r="C190" s="325"/>
      <c r="D190" s="325"/>
      <c r="E190" s="326"/>
      <c r="F190" s="325"/>
      <c r="G190" s="325"/>
      <c r="H190" s="325"/>
    </row>
    <row r="191" spans="2:8" ht="12.75">
      <c r="B191" s="325"/>
      <c r="C191" s="325"/>
      <c r="D191" s="325"/>
      <c r="E191" s="326"/>
      <c r="F191" s="325"/>
      <c r="G191" s="325"/>
      <c r="H191" s="325"/>
    </row>
    <row r="192" spans="2:8" ht="12.75">
      <c r="B192" s="325"/>
      <c r="C192" s="325"/>
      <c r="D192" s="325"/>
      <c r="E192" s="326"/>
      <c r="F192" s="325"/>
      <c r="G192" s="325"/>
      <c r="H192" s="325"/>
    </row>
    <row r="193" spans="2:8" ht="12.75">
      <c r="B193" s="325"/>
      <c r="C193" s="325"/>
      <c r="D193" s="325"/>
      <c r="E193" s="326"/>
      <c r="F193" s="325"/>
      <c r="G193" s="325"/>
      <c r="H193" s="325"/>
    </row>
    <row r="194" spans="2:8" ht="12.75">
      <c r="B194" s="325"/>
      <c r="C194" s="325"/>
      <c r="D194" s="325"/>
      <c r="E194" s="326"/>
      <c r="F194" s="325"/>
      <c r="G194" s="325"/>
      <c r="H194" s="325"/>
    </row>
    <row r="195" spans="2:8" ht="12.75">
      <c r="B195" s="325"/>
      <c r="C195" s="325"/>
      <c r="D195" s="325"/>
      <c r="E195" s="326"/>
      <c r="F195" s="325"/>
      <c r="G195" s="325"/>
      <c r="H195" s="325"/>
    </row>
    <row r="196" spans="2:8" ht="12.75">
      <c r="B196" s="325"/>
      <c r="C196" s="325"/>
      <c r="D196" s="325"/>
      <c r="E196" s="326"/>
      <c r="F196" s="325"/>
      <c r="G196" s="325"/>
      <c r="H196" s="325"/>
    </row>
    <row r="197" spans="2:8" ht="12.75">
      <c r="B197" s="325"/>
      <c r="C197" s="325"/>
      <c r="D197" s="325"/>
      <c r="E197" s="326"/>
      <c r="F197" s="325"/>
      <c r="G197" s="325"/>
      <c r="H197" s="325"/>
    </row>
    <row r="198" spans="2:8" ht="12.75">
      <c r="B198" s="325"/>
      <c r="C198" s="325"/>
      <c r="D198" s="325"/>
      <c r="E198" s="326"/>
      <c r="F198" s="325"/>
      <c r="G198" s="325"/>
      <c r="H198" s="325"/>
    </row>
    <row r="199" spans="2:8" ht="12.75">
      <c r="B199" s="325"/>
      <c r="C199" s="325"/>
      <c r="D199" s="325"/>
      <c r="E199" s="326"/>
      <c r="F199" s="325"/>
      <c r="G199" s="325"/>
      <c r="H199" s="325"/>
    </row>
    <row r="200" spans="2:8" ht="12.75">
      <c r="B200" s="325"/>
      <c r="C200" s="325"/>
      <c r="D200" s="325"/>
      <c r="E200" s="326"/>
      <c r="F200" s="325"/>
      <c r="G200" s="325"/>
      <c r="H200" s="325"/>
    </row>
    <row r="201" spans="2:8" ht="12.75">
      <c r="B201" s="325"/>
      <c r="C201" s="325"/>
      <c r="D201" s="325"/>
      <c r="E201" s="326"/>
      <c r="F201" s="325"/>
      <c r="G201" s="325"/>
      <c r="H201" s="325"/>
    </row>
    <row r="202" spans="2:8" ht="12.75">
      <c r="B202" s="325"/>
      <c r="C202" s="325"/>
      <c r="D202" s="325"/>
      <c r="E202" s="326"/>
      <c r="F202" s="325"/>
      <c r="G202" s="325"/>
      <c r="H202" s="325"/>
    </row>
    <row r="203" spans="2:8" ht="12.75">
      <c r="B203" s="325"/>
      <c r="C203" s="325"/>
      <c r="D203" s="325"/>
      <c r="E203" s="326"/>
      <c r="F203" s="325"/>
      <c r="G203" s="325"/>
      <c r="H203" s="325"/>
    </row>
    <row r="204" spans="2:8" ht="12.75">
      <c r="B204" s="325"/>
      <c r="C204" s="325"/>
      <c r="D204" s="325"/>
      <c r="E204" s="326"/>
      <c r="F204" s="325"/>
      <c r="G204" s="325"/>
      <c r="H204" s="325"/>
    </row>
    <row r="205" spans="2:8" ht="12.75">
      <c r="B205" s="325"/>
      <c r="C205" s="325"/>
      <c r="D205" s="325"/>
      <c r="E205" s="326"/>
      <c r="F205" s="325"/>
      <c r="G205" s="325"/>
      <c r="H205" s="325"/>
    </row>
    <row r="206" spans="2:8" ht="12.75">
      <c r="B206" s="325"/>
      <c r="C206" s="325"/>
      <c r="D206" s="325"/>
      <c r="E206" s="326"/>
      <c r="F206" s="325"/>
      <c r="G206" s="325"/>
      <c r="H206" s="325"/>
    </row>
    <row r="207" spans="2:8" ht="12.75">
      <c r="B207" s="325"/>
      <c r="C207" s="325"/>
      <c r="D207" s="325"/>
      <c r="E207" s="326"/>
      <c r="F207" s="325"/>
      <c r="G207" s="325"/>
      <c r="H207" s="325"/>
    </row>
    <row r="208" spans="2:8" ht="12.75">
      <c r="B208" s="325"/>
      <c r="C208" s="325"/>
      <c r="D208" s="325"/>
      <c r="E208" s="326"/>
      <c r="F208" s="325"/>
      <c r="G208" s="325"/>
      <c r="H208" s="325"/>
    </row>
    <row r="209" spans="2:8" ht="12.75">
      <c r="B209" s="325"/>
      <c r="C209" s="325"/>
      <c r="D209" s="325"/>
      <c r="E209" s="326"/>
      <c r="F209" s="325"/>
      <c r="G209" s="325"/>
      <c r="H209" s="325"/>
    </row>
    <row r="210" spans="2:8" ht="12.75">
      <c r="B210" s="325"/>
      <c r="C210" s="325"/>
      <c r="D210" s="325"/>
      <c r="E210" s="326"/>
      <c r="F210" s="325"/>
      <c r="G210" s="325"/>
      <c r="H210" s="325"/>
    </row>
    <row r="211" spans="2:8" ht="12.75">
      <c r="B211" s="325"/>
      <c r="C211" s="325"/>
      <c r="D211" s="325"/>
      <c r="E211" s="326"/>
      <c r="F211" s="325"/>
      <c r="G211" s="325"/>
      <c r="H211" s="325"/>
    </row>
    <row r="212" spans="2:8" ht="12.75">
      <c r="B212" s="325"/>
      <c r="C212" s="325"/>
      <c r="D212" s="325"/>
      <c r="E212" s="326"/>
      <c r="F212" s="325"/>
      <c r="G212" s="325"/>
      <c r="H212" s="325"/>
    </row>
    <row r="213" spans="2:8" ht="12.75">
      <c r="B213" s="325"/>
      <c r="C213" s="325"/>
      <c r="D213" s="325"/>
      <c r="E213" s="326"/>
      <c r="F213" s="325"/>
      <c r="G213" s="325"/>
      <c r="H213" s="325"/>
    </row>
    <row r="214" spans="2:8" ht="12.75">
      <c r="B214" s="325"/>
      <c r="C214" s="325"/>
      <c r="D214" s="325"/>
      <c r="E214" s="326"/>
      <c r="F214" s="325"/>
      <c r="G214" s="325"/>
      <c r="H214" s="325"/>
    </row>
    <row r="215" spans="2:8" ht="12.75">
      <c r="B215" s="325"/>
      <c r="C215" s="325"/>
      <c r="D215" s="325"/>
      <c r="E215" s="326"/>
      <c r="F215" s="325"/>
      <c r="G215" s="325"/>
      <c r="H215" s="325"/>
    </row>
    <row r="216" spans="2:8" ht="12.75">
      <c r="B216" s="325"/>
      <c r="C216" s="325"/>
      <c r="D216" s="325"/>
      <c r="E216" s="326"/>
      <c r="F216" s="325"/>
      <c r="G216" s="325"/>
      <c r="H216" s="325"/>
    </row>
    <row r="217" spans="2:8" ht="12.75">
      <c r="B217" s="325"/>
      <c r="C217" s="325"/>
      <c r="D217" s="325"/>
      <c r="E217" s="326"/>
      <c r="F217" s="325"/>
      <c r="G217" s="325"/>
      <c r="H217" s="325"/>
    </row>
    <row r="218" spans="2:8" ht="12.75">
      <c r="B218" s="325"/>
      <c r="C218" s="325"/>
      <c r="D218" s="325"/>
      <c r="E218" s="326"/>
      <c r="F218" s="325"/>
      <c r="G218" s="325"/>
      <c r="H218" s="325"/>
    </row>
    <row r="219" spans="2:8" ht="12.75">
      <c r="B219" s="325"/>
      <c r="C219" s="325"/>
      <c r="D219" s="325"/>
      <c r="E219" s="326"/>
      <c r="F219" s="325"/>
      <c r="G219" s="325"/>
      <c r="H219" s="325"/>
    </row>
    <row r="220" spans="2:8" ht="12.75">
      <c r="B220" s="325"/>
      <c r="C220" s="325"/>
      <c r="D220" s="325"/>
      <c r="E220" s="326"/>
      <c r="F220" s="325"/>
      <c r="G220" s="325"/>
      <c r="H220" s="325"/>
    </row>
    <row r="221" spans="2:8" ht="12.75">
      <c r="B221" s="325"/>
      <c r="C221" s="325"/>
      <c r="D221" s="325"/>
      <c r="E221" s="326"/>
      <c r="F221" s="325"/>
      <c r="G221" s="325"/>
      <c r="H221" s="325"/>
    </row>
    <row r="222" spans="2:8" ht="12.75">
      <c r="B222" s="325"/>
      <c r="C222" s="325"/>
      <c r="D222" s="325"/>
      <c r="E222" s="326"/>
      <c r="F222" s="325"/>
      <c r="G222" s="325"/>
      <c r="H222" s="325"/>
    </row>
    <row r="223" spans="2:8" ht="12.75">
      <c r="B223" s="325"/>
      <c r="C223" s="325"/>
      <c r="D223" s="325"/>
      <c r="E223" s="326"/>
      <c r="F223" s="325"/>
      <c r="G223" s="325"/>
      <c r="H223" s="325"/>
    </row>
    <row r="224" spans="2:8" ht="12.75">
      <c r="B224" s="325"/>
      <c r="C224" s="325"/>
      <c r="D224" s="325"/>
      <c r="E224" s="326"/>
      <c r="F224" s="325"/>
      <c r="G224" s="325"/>
      <c r="H224" s="325"/>
    </row>
    <row r="225" spans="2:8" ht="12.75">
      <c r="B225" s="325"/>
      <c r="C225" s="325"/>
      <c r="D225" s="325"/>
      <c r="E225" s="326"/>
      <c r="F225" s="325"/>
      <c r="G225" s="325"/>
      <c r="H225" s="325"/>
    </row>
    <row r="226" spans="2:8" ht="12.75">
      <c r="B226" s="325"/>
      <c r="C226" s="325"/>
      <c r="D226" s="325"/>
      <c r="E226" s="326"/>
      <c r="F226" s="325"/>
      <c r="G226" s="325"/>
      <c r="H226" s="325"/>
    </row>
    <row r="227" spans="2:8" ht="12.75">
      <c r="B227" s="325"/>
      <c r="C227" s="325"/>
      <c r="D227" s="325"/>
      <c r="E227" s="326"/>
      <c r="F227" s="325"/>
      <c r="G227" s="325"/>
      <c r="H227" s="325"/>
    </row>
    <row r="228" spans="2:8" ht="12.75">
      <c r="B228" s="325"/>
      <c r="C228" s="325"/>
      <c r="D228" s="325"/>
      <c r="E228" s="326"/>
      <c r="F228" s="325"/>
      <c r="G228" s="325"/>
      <c r="H228" s="325"/>
    </row>
    <row r="229" spans="2:8" ht="12.75">
      <c r="B229" s="325"/>
      <c r="C229" s="325"/>
      <c r="D229" s="325"/>
      <c r="E229" s="326"/>
      <c r="F229" s="325"/>
      <c r="G229" s="325"/>
      <c r="H229" s="325"/>
    </row>
    <row r="230" spans="2:8" ht="12.75">
      <c r="B230" s="325"/>
      <c r="C230" s="325"/>
      <c r="D230" s="325"/>
      <c r="E230" s="326"/>
      <c r="F230" s="325"/>
      <c r="G230" s="325"/>
      <c r="H230" s="325"/>
    </row>
    <row r="231" spans="2:8" ht="12.75">
      <c r="B231" s="325"/>
      <c r="C231" s="325"/>
      <c r="D231" s="325"/>
      <c r="E231" s="326"/>
      <c r="F231" s="325"/>
      <c r="G231" s="325"/>
      <c r="H231" s="325"/>
    </row>
    <row r="232" spans="2:8" ht="12.75">
      <c r="B232" s="325"/>
      <c r="C232" s="325"/>
      <c r="D232" s="325"/>
      <c r="E232" s="326"/>
      <c r="F232" s="325"/>
      <c r="G232" s="325"/>
      <c r="H232" s="325"/>
    </row>
    <row r="233" spans="2:8" ht="12.75">
      <c r="B233" s="325"/>
      <c r="C233" s="325"/>
      <c r="D233" s="325"/>
      <c r="E233" s="326"/>
      <c r="F233" s="325"/>
      <c r="G233" s="325"/>
      <c r="H233" s="325"/>
    </row>
    <row r="234" spans="2:8" ht="12.75">
      <c r="B234" s="325"/>
      <c r="C234" s="325"/>
      <c r="D234" s="325"/>
      <c r="E234" s="326"/>
      <c r="F234" s="325"/>
      <c r="G234" s="325"/>
      <c r="H234" s="325"/>
    </row>
    <row r="235" spans="2:8" ht="12.75">
      <c r="B235" s="325"/>
      <c r="C235" s="325"/>
      <c r="D235" s="325"/>
      <c r="E235" s="326"/>
      <c r="F235" s="325"/>
      <c r="G235" s="325"/>
      <c r="H235" s="325"/>
    </row>
    <row r="236" spans="2:8" ht="12.75">
      <c r="B236" s="325"/>
      <c r="C236" s="325"/>
      <c r="D236" s="325"/>
      <c r="E236" s="326"/>
      <c r="F236" s="325"/>
      <c r="G236" s="325"/>
      <c r="H236" s="325"/>
    </row>
    <row r="237" spans="2:8" ht="12.75">
      <c r="B237" s="325"/>
      <c r="C237" s="325"/>
      <c r="D237" s="325"/>
      <c r="E237" s="326"/>
      <c r="F237" s="325"/>
      <c r="G237" s="325"/>
      <c r="H237" s="325"/>
    </row>
    <row r="238" spans="2:8" ht="12.75">
      <c r="B238" s="325"/>
      <c r="C238" s="325"/>
      <c r="D238" s="325"/>
      <c r="E238" s="326"/>
      <c r="F238" s="325"/>
      <c r="G238" s="325"/>
      <c r="H238" s="325"/>
    </row>
    <row r="239" spans="2:8" ht="12.75">
      <c r="B239" s="325"/>
      <c r="C239" s="325"/>
      <c r="D239" s="325"/>
      <c r="E239" s="326"/>
      <c r="F239" s="325"/>
      <c r="G239" s="325"/>
      <c r="H239" s="325"/>
    </row>
    <row r="240" spans="2:8" ht="12.75">
      <c r="B240" s="325"/>
      <c r="C240" s="325"/>
      <c r="D240" s="325"/>
      <c r="E240" s="326"/>
      <c r="F240" s="325"/>
      <c r="G240" s="325"/>
      <c r="H240" s="325"/>
    </row>
    <row r="241" spans="2:8" ht="12.75">
      <c r="B241" s="325"/>
      <c r="C241" s="325"/>
      <c r="D241" s="325"/>
      <c r="E241" s="326"/>
      <c r="F241" s="325"/>
      <c r="G241" s="325"/>
      <c r="H241" s="325"/>
    </row>
    <row r="242" spans="2:8" ht="12.75">
      <c r="B242" s="325"/>
      <c r="C242" s="325"/>
      <c r="D242" s="325"/>
      <c r="E242" s="326"/>
      <c r="F242" s="325"/>
      <c r="G242" s="325"/>
      <c r="H242" s="325"/>
    </row>
    <row r="243" spans="2:8" ht="12.75">
      <c r="B243" s="325"/>
      <c r="C243" s="325"/>
      <c r="D243" s="325"/>
      <c r="E243" s="326"/>
      <c r="F243" s="325"/>
      <c r="G243" s="325"/>
      <c r="H243" s="325"/>
    </row>
    <row r="244" spans="2:8" ht="12.75">
      <c r="B244" s="325"/>
      <c r="C244" s="325"/>
      <c r="D244" s="325"/>
      <c r="E244" s="326"/>
      <c r="F244" s="325"/>
      <c r="G244" s="325"/>
      <c r="H244" s="325"/>
    </row>
    <row r="245" spans="2:8" ht="12.75">
      <c r="B245" s="325"/>
      <c r="C245" s="325"/>
      <c r="D245" s="325"/>
      <c r="E245" s="326"/>
      <c r="F245" s="325"/>
      <c r="G245" s="325"/>
      <c r="H245" s="325"/>
    </row>
    <row r="246" spans="2:8" ht="12.75">
      <c r="B246" s="325"/>
      <c r="C246" s="325"/>
      <c r="D246" s="325"/>
      <c r="E246" s="326"/>
      <c r="F246" s="325"/>
      <c r="G246" s="325"/>
      <c r="H246" s="325"/>
    </row>
    <row r="247" spans="2:8" ht="12.75">
      <c r="B247" s="325"/>
      <c r="C247" s="325"/>
      <c r="D247" s="325"/>
      <c r="E247" s="326"/>
      <c r="F247" s="325"/>
      <c r="G247" s="325"/>
      <c r="H247" s="325"/>
    </row>
    <row r="248" spans="2:8" ht="12.75">
      <c r="B248" s="325"/>
      <c r="C248" s="325"/>
      <c r="D248" s="325"/>
      <c r="E248" s="326"/>
      <c r="F248" s="325"/>
      <c r="G248" s="325"/>
      <c r="H248" s="325"/>
    </row>
    <row r="249" spans="2:8" ht="12.75">
      <c r="B249" s="325"/>
      <c r="C249" s="325"/>
      <c r="D249" s="325"/>
      <c r="E249" s="326"/>
      <c r="F249" s="325"/>
      <c r="G249" s="325"/>
      <c r="H249" s="325"/>
    </row>
    <row r="250" spans="2:8" ht="12.75">
      <c r="B250" s="325"/>
      <c r="C250" s="325"/>
      <c r="D250" s="325"/>
      <c r="E250" s="326"/>
      <c r="F250" s="325"/>
      <c r="G250" s="325"/>
      <c r="H250" s="325"/>
    </row>
    <row r="251" spans="2:8" ht="12.75">
      <c r="B251" s="325"/>
      <c r="C251" s="325"/>
      <c r="D251" s="325"/>
      <c r="E251" s="326"/>
      <c r="F251" s="325"/>
      <c r="G251" s="325"/>
      <c r="H251" s="325"/>
    </row>
    <row r="252" spans="2:8" ht="12.75">
      <c r="B252" s="325"/>
      <c r="C252" s="325"/>
      <c r="D252" s="325"/>
      <c r="E252" s="326"/>
      <c r="F252" s="325"/>
      <c r="G252" s="325"/>
      <c r="H252" s="325"/>
    </row>
    <row r="253" spans="2:8" ht="12.75">
      <c r="B253" s="325"/>
      <c r="C253" s="325"/>
      <c r="D253" s="325"/>
      <c r="E253" s="326"/>
      <c r="F253" s="325"/>
      <c r="G253" s="325"/>
      <c r="H253" s="325"/>
    </row>
    <row r="254" spans="2:8" ht="12.75">
      <c r="B254" s="325"/>
      <c r="C254" s="325"/>
      <c r="D254" s="325"/>
      <c r="E254" s="326"/>
      <c r="F254" s="325"/>
      <c r="G254" s="325"/>
      <c r="H254" s="325"/>
    </row>
    <row r="255" spans="2:8" ht="12.75">
      <c r="B255" s="325"/>
      <c r="C255" s="325"/>
      <c r="D255" s="325"/>
      <c r="E255" s="326"/>
      <c r="F255" s="325"/>
      <c r="G255" s="325"/>
      <c r="H255" s="325"/>
    </row>
    <row r="256" spans="2:8" ht="12.75">
      <c r="B256" s="325"/>
      <c r="C256" s="325"/>
      <c r="D256" s="325"/>
      <c r="E256" s="326"/>
      <c r="F256" s="325"/>
      <c r="G256" s="325"/>
      <c r="H256" s="325"/>
    </row>
    <row r="257" spans="2:8" ht="12.75">
      <c r="B257" s="325"/>
      <c r="C257" s="325"/>
      <c r="D257" s="325"/>
      <c r="E257" s="326"/>
      <c r="F257" s="325"/>
      <c r="G257" s="325"/>
      <c r="H257" s="325"/>
    </row>
    <row r="258" spans="2:8" ht="12.75">
      <c r="B258" s="325"/>
      <c r="C258" s="325"/>
      <c r="D258" s="325"/>
      <c r="E258" s="326"/>
      <c r="F258" s="325"/>
      <c r="G258" s="325"/>
      <c r="H258" s="325"/>
    </row>
    <row r="259" spans="2:8" ht="12.75">
      <c r="B259" s="325"/>
      <c r="C259" s="325"/>
      <c r="D259" s="325"/>
      <c r="E259" s="326"/>
      <c r="F259" s="325"/>
      <c r="G259" s="325"/>
      <c r="H259" s="325"/>
    </row>
    <row r="260" spans="2:8" ht="12.75">
      <c r="B260" s="325"/>
      <c r="C260" s="325"/>
      <c r="D260" s="325"/>
      <c r="E260" s="326"/>
      <c r="F260" s="325"/>
      <c r="G260" s="325"/>
      <c r="H260" s="325"/>
    </row>
    <row r="261" spans="2:8" ht="12.75">
      <c r="B261" s="325"/>
      <c r="C261" s="325"/>
      <c r="D261" s="325"/>
      <c r="E261" s="326"/>
      <c r="F261" s="325"/>
      <c r="G261" s="325"/>
      <c r="H261" s="325"/>
    </row>
    <row r="262" spans="2:8" ht="12.75">
      <c r="B262" s="325"/>
      <c r="C262" s="325"/>
      <c r="D262" s="325"/>
      <c r="E262" s="326"/>
      <c r="F262" s="325"/>
      <c r="G262" s="325"/>
      <c r="H262" s="325"/>
    </row>
    <row r="263" spans="2:8" ht="12.75">
      <c r="B263" s="325"/>
      <c r="C263" s="325"/>
      <c r="D263" s="325"/>
      <c r="E263" s="326"/>
      <c r="F263" s="325"/>
      <c r="G263" s="325"/>
      <c r="H263" s="325"/>
    </row>
    <row r="264" spans="2:8" ht="12.75">
      <c r="B264" s="325"/>
      <c r="C264" s="325"/>
      <c r="D264" s="325"/>
      <c r="E264" s="326"/>
      <c r="F264" s="325"/>
      <c r="G264" s="325"/>
      <c r="H264" s="325"/>
    </row>
    <row r="265" spans="2:8" ht="12.75">
      <c r="B265" s="325"/>
      <c r="C265" s="325"/>
      <c r="D265" s="325"/>
      <c r="E265" s="326"/>
      <c r="F265" s="325"/>
      <c r="G265" s="325"/>
      <c r="H265" s="325"/>
    </row>
    <row r="266" spans="2:8" ht="12.75">
      <c r="B266" s="325"/>
      <c r="C266" s="325"/>
      <c r="D266" s="325"/>
      <c r="E266" s="326"/>
      <c r="F266" s="325"/>
      <c r="G266" s="325"/>
      <c r="H266" s="325"/>
    </row>
    <row r="267" spans="2:8" ht="12.75">
      <c r="B267" s="325"/>
      <c r="C267" s="325"/>
      <c r="D267" s="325"/>
      <c r="E267" s="326"/>
      <c r="F267" s="325"/>
      <c r="G267" s="325"/>
      <c r="H267" s="325"/>
    </row>
    <row r="268" spans="2:8" ht="12.75">
      <c r="B268" s="325"/>
      <c r="C268" s="325"/>
      <c r="D268" s="325"/>
      <c r="E268" s="326"/>
      <c r="F268" s="325"/>
      <c r="G268" s="325"/>
      <c r="H268" s="325"/>
    </row>
    <row r="269" spans="2:8" ht="12.75">
      <c r="B269" s="325"/>
      <c r="C269" s="325"/>
      <c r="D269" s="325"/>
      <c r="E269" s="326"/>
      <c r="F269" s="325"/>
      <c r="G269" s="325"/>
      <c r="H269" s="325"/>
    </row>
    <row r="270" spans="2:8" ht="12.75">
      <c r="B270" s="325"/>
      <c r="C270" s="325"/>
      <c r="D270" s="325"/>
      <c r="E270" s="326"/>
      <c r="F270" s="325"/>
      <c r="G270" s="325"/>
      <c r="H270" s="325"/>
    </row>
    <row r="271" spans="2:8" ht="12.75">
      <c r="B271" s="325"/>
      <c r="C271" s="325"/>
      <c r="D271" s="325"/>
      <c r="E271" s="326"/>
      <c r="F271" s="325"/>
      <c r="G271" s="325"/>
      <c r="H271" s="325"/>
    </row>
    <row r="272" spans="2:8" ht="12.75">
      <c r="B272" s="325"/>
      <c r="C272" s="325"/>
      <c r="D272" s="325"/>
      <c r="E272" s="326"/>
      <c r="F272" s="325"/>
      <c r="G272" s="325"/>
      <c r="H272" s="325"/>
    </row>
    <row r="273" spans="2:8" ht="12.75">
      <c r="B273" s="325"/>
      <c r="C273" s="325"/>
      <c r="D273" s="325"/>
      <c r="E273" s="326"/>
      <c r="F273" s="325"/>
      <c r="G273" s="325"/>
      <c r="H273" s="325"/>
    </row>
    <row r="274" spans="2:8" ht="12.75">
      <c r="B274" s="325"/>
      <c r="C274" s="325"/>
      <c r="D274" s="325"/>
      <c r="E274" s="326"/>
      <c r="F274" s="325"/>
      <c r="G274" s="325"/>
      <c r="H274" s="325"/>
    </row>
    <row r="275" spans="2:8" ht="12.75">
      <c r="B275" s="325"/>
      <c r="C275" s="325"/>
      <c r="D275" s="325"/>
      <c r="E275" s="326"/>
      <c r="F275" s="325"/>
      <c r="G275" s="325"/>
      <c r="H275" s="325"/>
    </row>
    <row r="276" spans="2:8" ht="12.75">
      <c r="B276" s="325"/>
      <c r="C276" s="325"/>
      <c r="D276" s="325"/>
      <c r="E276" s="326"/>
      <c r="F276" s="325"/>
      <c r="G276" s="325"/>
      <c r="H276" s="325"/>
    </row>
    <row r="277" spans="2:8" ht="12.75">
      <c r="B277" s="325"/>
      <c r="C277" s="325"/>
      <c r="D277" s="325"/>
      <c r="E277" s="326"/>
      <c r="F277" s="325"/>
      <c r="G277" s="325"/>
      <c r="H277" s="325"/>
    </row>
    <row r="278" spans="2:8" ht="12.75">
      <c r="B278" s="325"/>
      <c r="C278" s="325"/>
      <c r="D278" s="325"/>
      <c r="E278" s="326"/>
      <c r="F278" s="325"/>
      <c r="G278" s="325"/>
      <c r="H278" s="325"/>
    </row>
    <row r="279" spans="2:8" ht="12.75">
      <c r="B279" s="325"/>
      <c r="C279" s="325"/>
      <c r="D279" s="325"/>
      <c r="E279" s="326"/>
      <c r="F279" s="325"/>
      <c r="G279" s="325"/>
      <c r="H279" s="325"/>
    </row>
    <row r="280" spans="2:8" ht="12.75">
      <c r="B280" s="325"/>
      <c r="C280" s="325"/>
      <c r="D280" s="325"/>
      <c r="E280" s="326"/>
      <c r="F280" s="325"/>
      <c r="G280" s="325"/>
      <c r="H280" s="325"/>
    </row>
    <row r="281" spans="2:8" ht="12.75">
      <c r="B281" s="325"/>
      <c r="C281" s="325"/>
      <c r="D281" s="325"/>
      <c r="E281" s="326"/>
      <c r="F281" s="325"/>
      <c r="G281" s="325"/>
      <c r="H281" s="325"/>
    </row>
    <row r="282" spans="2:8" ht="12.75">
      <c r="B282" s="325"/>
      <c r="C282" s="325"/>
      <c r="D282" s="325"/>
      <c r="E282" s="326"/>
      <c r="F282" s="325"/>
      <c r="G282" s="325"/>
      <c r="H282" s="325"/>
    </row>
    <row r="283" spans="2:8" ht="12.75">
      <c r="B283" s="325"/>
      <c r="C283" s="325"/>
      <c r="D283" s="325"/>
      <c r="E283" s="326"/>
      <c r="F283" s="325"/>
      <c r="G283" s="325"/>
      <c r="H283" s="325"/>
    </row>
    <row r="284" spans="2:8" ht="12.75">
      <c r="B284" s="325"/>
      <c r="C284" s="325"/>
      <c r="D284" s="325"/>
      <c r="E284" s="326"/>
      <c r="F284" s="325"/>
      <c r="G284" s="325"/>
      <c r="H284" s="325"/>
    </row>
    <row r="285" spans="2:8" ht="12.75">
      <c r="B285" s="325"/>
      <c r="C285" s="325"/>
      <c r="D285" s="325"/>
      <c r="E285" s="326"/>
      <c r="F285" s="325"/>
      <c r="G285" s="325"/>
      <c r="H285" s="325"/>
    </row>
    <row r="286" spans="2:8" ht="12.75">
      <c r="B286" s="325"/>
      <c r="C286" s="325"/>
      <c r="D286" s="325"/>
      <c r="E286" s="326"/>
      <c r="F286" s="325"/>
      <c r="G286" s="325"/>
      <c r="H286" s="325"/>
    </row>
    <row r="287" spans="2:8" ht="12.75">
      <c r="B287" s="325"/>
      <c r="C287" s="325"/>
      <c r="D287" s="325"/>
      <c r="E287" s="326"/>
      <c r="F287" s="325"/>
      <c r="G287" s="325"/>
      <c r="H287" s="325"/>
    </row>
    <row r="288" spans="2:8" ht="12.75">
      <c r="B288" s="325"/>
      <c r="C288" s="325"/>
      <c r="D288" s="325"/>
      <c r="E288" s="326"/>
      <c r="F288" s="325"/>
      <c r="G288" s="325"/>
      <c r="H288" s="325"/>
    </row>
    <row r="289" spans="2:8" ht="12.75">
      <c r="B289" s="325"/>
      <c r="C289" s="325"/>
      <c r="D289" s="325"/>
      <c r="E289" s="326"/>
      <c r="F289" s="325"/>
      <c r="G289" s="325"/>
      <c r="H289" s="325"/>
    </row>
    <row r="290" spans="2:8" ht="12.75">
      <c r="B290" s="325"/>
      <c r="C290" s="325"/>
      <c r="D290" s="325"/>
      <c r="E290" s="326"/>
      <c r="F290" s="325"/>
      <c r="G290" s="325"/>
      <c r="H290" s="325"/>
    </row>
    <row r="291" spans="2:8" ht="12.75">
      <c r="B291" s="325"/>
      <c r="C291" s="325"/>
      <c r="D291" s="325"/>
      <c r="E291" s="326"/>
      <c r="F291" s="325"/>
      <c r="G291" s="325"/>
      <c r="H291" s="325"/>
    </row>
    <row r="292" spans="2:8" ht="12.75">
      <c r="B292" s="325"/>
      <c r="C292" s="325"/>
      <c r="D292" s="325"/>
      <c r="E292" s="326"/>
      <c r="F292" s="325"/>
      <c r="G292" s="325"/>
      <c r="H292" s="325"/>
    </row>
    <row r="293" spans="2:8" ht="12.75">
      <c r="B293" s="325"/>
      <c r="C293" s="325"/>
      <c r="D293" s="325"/>
      <c r="E293" s="326"/>
      <c r="F293" s="325"/>
      <c r="G293" s="325"/>
      <c r="H293" s="325"/>
    </row>
    <row r="294" spans="2:8" ht="12.75">
      <c r="B294" s="325"/>
      <c r="C294" s="325"/>
      <c r="D294" s="325"/>
      <c r="E294" s="326"/>
      <c r="F294" s="325"/>
      <c r="G294" s="325"/>
      <c r="H294" s="325"/>
    </row>
    <row r="295" spans="2:8" ht="12.75">
      <c r="B295" s="325"/>
      <c r="C295" s="325"/>
      <c r="D295" s="325"/>
      <c r="E295" s="326"/>
      <c r="F295" s="325"/>
      <c r="G295" s="325"/>
      <c r="H295" s="325"/>
    </row>
    <row r="296" spans="2:8" ht="12.75">
      <c r="B296" s="325"/>
      <c r="C296" s="325"/>
      <c r="D296" s="325"/>
      <c r="E296" s="326"/>
      <c r="F296" s="325"/>
      <c r="G296" s="325"/>
      <c r="H296" s="325"/>
    </row>
    <row r="297" spans="2:8" ht="12.75">
      <c r="B297" s="325"/>
      <c r="C297" s="325"/>
      <c r="D297" s="325"/>
      <c r="E297" s="326"/>
      <c r="F297" s="325"/>
      <c r="G297" s="325"/>
      <c r="H297" s="325"/>
    </row>
    <row r="298" spans="2:8" ht="12.75">
      <c r="B298" s="325"/>
      <c r="C298" s="325"/>
      <c r="D298" s="325"/>
      <c r="E298" s="326"/>
      <c r="F298" s="325"/>
      <c r="G298" s="325"/>
      <c r="H298" s="325"/>
    </row>
    <row r="299" spans="2:8" ht="12.75">
      <c r="B299" s="325"/>
      <c r="C299" s="325"/>
      <c r="D299" s="325"/>
      <c r="E299" s="326"/>
      <c r="F299" s="325"/>
      <c r="G299" s="325"/>
      <c r="H299" s="325"/>
    </row>
    <row r="300" spans="2:8" ht="12.75">
      <c r="B300" s="325"/>
      <c r="C300" s="325"/>
      <c r="D300" s="325"/>
      <c r="E300" s="326"/>
      <c r="F300" s="325"/>
      <c r="G300" s="325"/>
      <c r="H300" s="325"/>
    </row>
    <row r="301" spans="2:8" ht="12.75">
      <c r="B301" s="325"/>
      <c r="C301" s="325"/>
      <c r="D301" s="325"/>
      <c r="E301" s="326"/>
      <c r="F301" s="325"/>
      <c r="G301" s="325"/>
      <c r="H301" s="325"/>
    </row>
    <row r="302" spans="2:8" ht="12.75">
      <c r="B302" s="325"/>
      <c r="C302" s="325"/>
      <c r="D302" s="325"/>
      <c r="E302" s="326"/>
      <c r="F302" s="325"/>
      <c r="G302" s="325"/>
      <c r="H302" s="325"/>
    </row>
    <row r="303" spans="2:8" ht="12.75">
      <c r="B303" s="325"/>
      <c r="C303" s="325"/>
      <c r="D303" s="325"/>
      <c r="E303" s="326"/>
      <c r="F303" s="325"/>
      <c r="G303" s="325"/>
      <c r="H303" s="325"/>
    </row>
    <row r="304" spans="2:8" ht="12.75">
      <c r="B304" s="325"/>
      <c r="C304" s="325"/>
      <c r="D304" s="325"/>
      <c r="E304" s="326"/>
      <c r="F304" s="325"/>
      <c r="G304" s="325"/>
      <c r="H304" s="325"/>
    </row>
    <row r="305" spans="2:8" ht="12.75">
      <c r="B305" s="325"/>
      <c r="C305" s="325"/>
      <c r="D305" s="325"/>
      <c r="E305" s="326"/>
      <c r="F305" s="325"/>
      <c r="G305" s="325"/>
      <c r="H305" s="325"/>
    </row>
    <row r="306" spans="2:8" ht="12.75">
      <c r="B306" s="325"/>
      <c r="C306" s="325"/>
      <c r="D306" s="325"/>
      <c r="E306" s="326"/>
      <c r="F306" s="325"/>
      <c r="G306" s="325"/>
      <c r="H306" s="325"/>
    </row>
    <row r="307" spans="2:8" ht="12.75">
      <c r="B307" s="325"/>
      <c r="C307" s="325"/>
      <c r="D307" s="325"/>
      <c r="E307" s="326"/>
      <c r="F307" s="325"/>
      <c r="G307" s="325"/>
      <c r="H307" s="325"/>
    </row>
    <row r="308" spans="2:8" ht="12.75">
      <c r="B308" s="325"/>
      <c r="C308" s="325"/>
      <c r="D308" s="325"/>
      <c r="E308" s="326"/>
      <c r="F308" s="325"/>
      <c r="G308" s="325"/>
      <c r="H308" s="325"/>
    </row>
    <row r="309" spans="2:8" ht="12.75">
      <c r="B309" s="325"/>
      <c r="C309" s="325"/>
      <c r="D309" s="325"/>
      <c r="E309" s="326"/>
      <c r="F309" s="325"/>
      <c r="G309" s="325"/>
      <c r="H309" s="325"/>
    </row>
    <row r="310" spans="2:8" ht="12.75">
      <c r="B310" s="325"/>
      <c r="C310" s="325"/>
      <c r="D310" s="325"/>
      <c r="E310" s="326"/>
      <c r="F310" s="325"/>
      <c r="G310" s="325"/>
      <c r="H310" s="325"/>
    </row>
    <row r="311" spans="2:8" ht="12.75">
      <c r="B311" s="325"/>
      <c r="C311" s="325"/>
      <c r="D311" s="325"/>
      <c r="E311" s="326"/>
      <c r="F311" s="325"/>
      <c r="G311" s="325"/>
      <c r="H311" s="325"/>
    </row>
    <row r="312" spans="2:8" ht="12.75">
      <c r="B312" s="325"/>
      <c r="C312" s="325"/>
      <c r="D312" s="325"/>
      <c r="E312" s="326"/>
      <c r="F312" s="325"/>
      <c r="G312" s="325"/>
      <c r="H312" s="325"/>
    </row>
    <row r="313" spans="2:8" ht="12.75">
      <c r="B313" s="325"/>
      <c r="C313" s="325"/>
      <c r="D313" s="325"/>
      <c r="E313" s="326"/>
      <c r="F313" s="325"/>
      <c r="G313" s="325"/>
      <c r="H313" s="325"/>
    </row>
    <row r="314" spans="2:8" ht="12.75">
      <c r="B314" s="325"/>
      <c r="C314" s="325"/>
      <c r="D314" s="325"/>
      <c r="E314" s="326"/>
      <c r="F314" s="325"/>
      <c r="G314" s="325"/>
      <c r="H314" s="325"/>
    </row>
    <row r="315" spans="2:8" ht="12.75">
      <c r="B315" s="325"/>
      <c r="C315" s="325"/>
      <c r="D315" s="325"/>
      <c r="E315" s="326"/>
      <c r="F315" s="325"/>
      <c r="G315" s="325"/>
      <c r="H315" s="325"/>
    </row>
    <row r="316" spans="2:8" ht="12.75">
      <c r="B316" s="325"/>
      <c r="C316" s="325"/>
      <c r="D316" s="325"/>
      <c r="E316" s="326"/>
      <c r="F316" s="325"/>
      <c r="G316" s="325"/>
      <c r="H316" s="325"/>
    </row>
    <row r="317" spans="2:8" ht="12.75">
      <c r="B317" s="325"/>
      <c r="C317" s="325"/>
      <c r="D317" s="325"/>
      <c r="E317" s="326"/>
      <c r="F317" s="325"/>
      <c r="G317" s="325"/>
      <c r="H317" s="325"/>
    </row>
    <row r="318" spans="2:8" ht="12.75">
      <c r="B318" s="325"/>
      <c r="C318" s="325"/>
      <c r="D318" s="325"/>
      <c r="E318" s="326"/>
      <c r="F318" s="325"/>
      <c r="G318" s="325"/>
      <c r="H318" s="325"/>
    </row>
    <row r="319" spans="2:8" ht="12.75">
      <c r="B319" s="325"/>
      <c r="C319" s="325"/>
      <c r="D319" s="325"/>
      <c r="E319" s="326"/>
      <c r="F319" s="325"/>
      <c r="G319" s="325"/>
      <c r="H319" s="325"/>
    </row>
    <row r="320" spans="2:8" ht="12.75">
      <c r="B320" s="325"/>
      <c r="C320" s="325"/>
      <c r="D320" s="325"/>
      <c r="E320" s="326"/>
      <c r="F320" s="325"/>
      <c r="G320" s="325"/>
      <c r="H320" s="325"/>
    </row>
    <row r="321" spans="2:8" ht="12.75">
      <c r="B321" s="325"/>
      <c r="C321" s="325"/>
      <c r="D321" s="325"/>
      <c r="E321" s="326"/>
      <c r="F321" s="325"/>
      <c r="G321" s="325"/>
      <c r="H321" s="325"/>
    </row>
    <row r="322" spans="2:8" ht="12.75">
      <c r="B322" s="325"/>
      <c r="C322" s="325"/>
      <c r="D322" s="325"/>
      <c r="E322" s="326"/>
      <c r="F322" s="325"/>
      <c r="G322" s="325"/>
      <c r="H322" s="325"/>
    </row>
    <row r="323" spans="2:8" ht="12.75">
      <c r="B323" s="325"/>
      <c r="C323" s="325"/>
      <c r="D323" s="325"/>
      <c r="E323" s="326"/>
      <c r="F323" s="325"/>
      <c r="G323" s="325"/>
      <c r="H323" s="325"/>
    </row>
    <row r="324" spans="2:8" ht="12.75">
      <c r="B324" s="325"/>
      <c r="C324" s="325"/>
      <c r="D324" s="325"/>
      <c r="E324" s="326"/>
      <c r="F324" s="325"/>
      <c r="G324" s="325"/>
      <c r="H324" s="325"/>
    </row>
    <row r="325" spans="2:8" ht="12.75">
      <c r="B325" s="325"/>
      <c r="C325" s="325"/>
      <c r="D325" s="325"/>
      <c r="E325" s="326"/>
      <c r="F325" s="325"/>
      <c r="G325" s="325"/>
      <c r="H325" s="325"/>
    </row>
    <row r="326" spans="2:8" ht="12.75">
      <c r="B326" s="325"/>
      <c r="C326" s="325"/>
      <c r="D326" s="325"/>
      <c r="E326" s="326"/>
      <c r="F326" s="325"/>
      <c r="G326" s="325"/>
      <c r="H326" s="325"/>
    </row>
    <row r="327" spans="2:8" ht="12.75">
      <c r="B327" s="325"/>
      <c r="C327" s="325"/>
      <c r="D327" s="325"/>
      <c r="E327" s="326"/>
      <c r="F327" s="325"/>
      <c r="G327" s="325"/>
      <c r="H327" s="325"/>
    </row>
    <row r="328" spans="2:8" ht="12.75">
      <c r="B328" s="325"/>
      <c r="C328" s="325"/>
      <c r="D328" s="325"/>
      <c r="E328" s="326"/>
      <c r="F328" s="325"/>
      <c r="G328" s="325"/>
      <c r="H328" s="325"/>
    </row>
    <row r="329" spans="2:8" ht="12.75">
      <c r="B329" s="325"/>
      <c r="C329" s="325"/>
      <c r="D329" s="325"/>
      <c r="E329" s="326"/>
      <c r="F329" s="325"/>
      <c r="G329" s="325"/>
      <c r="H329" s="325"/>
    </row>
    <row r="330" spans="2:8" ht="12.75">
      <c r="B330" s="325"/>
      <c r="C330" s="325"/>
      <c r="D330" s="325"/>
      <c r="E330" s="326"/>
      <c r="F330" s="325"/>
      <c r="G330" s="325"/>
      <c r="H330" s="325"/>
    </row>
    <row r="331" spans="2:8" ht="12.75">
      <c r="B331" s="325"/>
      <c r="C331" s="325"/>
      <c r="D331" s="325"/>
      <c r="E331" s="326"/>
      <c r="F331" s="325"/>
      <c r="G331" s="325"/>
      <c r="H331" s="325"/>
    </row>
    <row r="332" spans="2:8" ht="12.75">
      <c r="B332" s="325"/>
      <c r="C332" s="325"/>
      <c r="D332" s="325"/>
      <c r="E332" s="326"/>
      <c r="F332" s="325"/>
      <c r="G332" s="325"/>
      <c r="H332" s="325"/>
    </row>
    <row r="333" spans="2:8" ht="12.75">
      <c r="B333" s="325"/>
      <c r="C333" s="325"/>
      <c r="D333" s="325"/>
      <c r="E333" s="326"/>
      <c r="F333" s="325"/>
      <c r="G333" s="325"/>
      <c r="H333" s="325"/>
    </row>
    <row r="334" spans="2:8" ht="12.75">
      <c r="B334" s="325"/>
      <c r="C334" s="325"/>
      <c r="D334" s="325"/>
      <c r="E334" s="326"/>
      <c r="F334" s="325"/>
      <c r="G334" s="325"/>
      <c r="H334" s="325"/>
    </row>
    <row r="335" spans="2:8" ht="12.75">
      <c r="B335" s="325"/>
      <c r="C335" s="325"/>
      <c r="D335" s="325"/>
      <c r="E335" s="326"/>
      <c r="F335" s="325"/>
      <c r="G335" s="325"/>
      <c r="H335" s="325"/>
    </row>
    <row r="336" spans="2:8" ht="12.75">
      <c r="B336" s="325"/>
      <c r="C336" s="325"/>
      <c r="D336" s="325"/>
      <c r="E336" s="326"/>
      <c r="F336" s="325"/>
      <c r="G336" s="325"/>
      <c r="H336" s="325"/>
    </row>
    <row r="337" spans="2:8" ht="12.75">
      <c r="B337" s="325"/>
      <c r="C337" s="325"/>
      <c r="D337" s="325"/>
      <c r="E337" s="326"/>
      <c r="F337" s="325"/>
      <c r="G337" s="325"/>
      <c r="H337" s="325"/>
    </row>
    <row r="338" spans="2:8" ht="12.75">
      <c r="B338" s="325"/>
      <c r="C338" s="325"/>
      <c r="D338" s="325"/>
      <c r="E338" s="326"/>
      <c r="F338" s="325"/>
      <c r="G338" s="325"/>
      <c r="H338" s="325"/>
    </row>
    <row r="339" spans="2:8" ht="12.75">
      <c r="B339" s="325"/>
      <c r="C339" s="325"/>
      <c r="D339" s="325"/>
      <c r="E339" s="326"/>
      <c r="F339" s="325"/>
      <c r="G339" s="325"/>
      <c r="H339" s="325"/>
    </row>
    <row r="340" spans="2:8" ht="12.75">
      <c r="B340" s="325"/>
      <c r="C340" s="325"/>
      <c r="D340" s="325"/>
      <c r="E340" s="326"/>
      <c r="F340" s="325"/>
      <c r="G340" s="325"/>
      <c r="H340" s="325"/>
    </row>
    <row r="341" spans="2:8" ht="12.75">
      <c r="B341" s="325"/>
      <c r="C341" s="325"/>
      <c r="D341" s="325"/>
      <c r="E341" s="326"/>
      <c r="F341" s="325"/>
      <c r="G341" s="325"/>
      <c r="H341" s="325"/>
    </row>
    <row r="342" spans="2:8" ht="12.75">
      <c r="B342" s="325"/>
      <c r="C342" s="325"/>
      <c r="D342" s="325"/>
      <c r="E342" s="326"/>
      <c r="F342" s="325"/>
      <c r="G342" s="325"/>
      <c r="H342" s="325"/>
    </row>
    <row r="343" spans="2:8" ht="12.75">
      <c r="B343" s="325"/>
      <c r="C343" s="325"/>
      <c r="D343" s="325"/>
      <c r="E343" s="326"/>
      <c r="F343" s="325"/>
      <c r="G343" s="325"/>
      <c r="H343" s="325"/>
    </row>
    <row r="344" spans="2:8" ht="12.75">
      <c r="B344" s="325"/>
      <c r="C344" s="325"/>
      <c r="D344" s="325"/>
      <c r="E344" s="326"/>
      <c r="F344" s="325"/>
      <c r="G344" s="325"/>
      <c r="H344" s="325"/>
    </row>
    <row r="345" spans="2:8" ht="12.75">
      <c r="B345" s="325"/>
      <c r="C345" s="325"/>
      <c r="D345" s="325"/>
      <c r="E345" s="326"/>
      <c r="F345" s="325"/>
      <c r="G345" s="325"/>
      <c r="H345" s="325"/>
    </row>
    <row r="346" spans="2:8" ht="12.75">
      <c r="B346" s="325"/>
      <c r="C346" s="325"/>
      <c r="D346" s="325"/>
      <c r="E346" s="326"/>
      <c r="F346" s="325"/>
      <c r="G346" s="325"/>
      <c r="H346" s="325"/>
    </row>
    <row r="347" spans="2:8" ht="12.75">
      <c r="B347" s="325"/>
      <c r="C347" s="325"/>
      <c r="D347" s="325"/>
      <c r="E347" s="326"/>
      <c r="F347" s="325"/>
      <c r="G347" s="325"/>
      <c r="H347" s="325"/>
    </row>
    <row r="348" spans="2:8" ht="12.75">
      <c r="B348" s="325"/>
      <c r="C348" s="325"/>
      <c r="D348" s="325"/>
      <c r="E348" s="326"/>
      <c r="F348" s="325"/>
      <c r="G348" s="325"/>
      <c r="H348" s="325"/>
    </row>
    <row r="349" spans="2:8" ht="12.75">
      <c r="B349" s="325"/>
      <c r="C349" s="325"/>
      <c r="D349" s="325"/>
      <c r="E349" s="326"/>
      <c r="F349" s="325"/>
      <c r="G349" s="325"/>
      <c r="H349" s="325"/>
    </row>
    <row r="350" spans="2:8" ht="12.75">
      <c r="B350" s="325"/>
      <c r="C350" s="325"/>
      <c r="D350" s="325"/>
      <c r="E350" s="326"/>
      <c r="F350" s="325"/>
      <c r="G350" s="325"/>
      <c r="H350" s="325"/>
    </row>
    <row r="351" spans="2:8" ht="12.75">
      <c r="B351" s="325"/>
      <c r="C351" s="325"/>
      <c r="D351" s="325"/>
      <c r="E351" s="326"/>
      <c r="F351" s="325"/>
      <c r="G351" s="325"/>
      <c r="H351" s="325"/>
    </row>
    <row r="352" spans="2:8" ht="12.75">
      <c r="B352" s="325"/>
      <c r="C352" s="325"/>
      <c r="D352" s="325"/>
      <c r="E352" s="326"/>
      <c r="F352" s="325"/>
      <c r="G352" s="325"/>
      <c r="H352" s="325"/>
    </row>
    <row r="353" spans="2:8" ht="12.75">
      <c r="B353" s="325"/>
      <c r="C353" s="325"/>
      <c r="D353" s="325"/>
      <c r="E353" s="326"/>
      <c r="F353" s="325"/>
      <c r="G353" s="325"/>
      <c r="H353" s="325"/>
    </row>
    <row r="354" spans="2:8" ht="12.75">
      <c r="B354" s="325"/>
      <c r="C354" s="325"/>
      <c r="D354" s="325"/>
      <c r="E354" s="326"/>
      <c r="F354" s="325"/>
      <c r="G354" s="325"/>
      <c r="H354" s="325"/>
    </row>
    <row r="355" spans="2:8" ht="12.75">
      <c r="B355" s="325"/>
      <c r="C355" s="325"/>
      <c r="D355" s="325"/>
      <c r="E355" s="326"/>
      <c r="F355" s="325"/>
      <c r="G355" s="325"/>
      <c r="H355" s="325"/>
    </row>
    <row r="356" spans="2:8" ht="12.75">
      <c r="B356" s="325"/>
      <c r="C356" s="325"/>
      <c r="D356" s="325"/>
      <c r="E356" s="326"/>
      <c r="F356" s="325"/>
      <c r="G356" s="325"/>
      <c r="H356" s="325"/>
    </row>
    <row r="357" spans="2:8" ht="12.75">
      <c r="B357" s="325"/>
      <c r="C357" s="325"/>
      <c r="D357" s="325"/>
      <c r="E357" s="326"/>
      <c r="F357" s="325"/>
      <c r="G357" s="325"/>
      <c r="H357" s="325"/>
    </row>
    <row r="358" spans="2:8" ht="12.75">
      <c r="B358" s="325"/>
      <c r="C358" s="325"/>
      <c r="D358" s="325"/>
      <c r="E358" s="326"/>
      <c r="F358" s="325"/>
      <c r="G358" s="325"/>
      <c r="H358" s="325"/>
    </row>
    <row r="359" spans="2:8" ht="12.75">
      <c r="B359" s="325"/>
      <c r="C359" s="325"/>
      <c r="D359" s="325"/>
      <c r="E359" s="326"/>
      <c r="F359" s="325"/>
      <c r="G359" s="325"/>
      <c r="H359" s="325"/>
    </row>
    <row r="360" spans="2:8" ht="12.75">
      <c r="B360" s="325"/>
      <c r="C360" s="325"/>
      <c r="D360" s="325"/>
      <c r="E360" s="326"/>
      <c r="F360" s="325"/>
      <c r="G360" s="325"/>
      <c r="H360" s="325"/>
    </row>
    <row r="361" spans="2:8" ht="12.75">
      <c r="B361" s="325"/>
      <c r="C361" s="325"/>
      <c r="D361" s="325"/>
      <c r="E361" s="326"/>
      <c r="F361" s="325"/>
      <c r="G361" s="325"/>
      <c r="H361" s="325"/>
    </row>
    <row r="362" spans="2:8" ht="12.75">
      <c r="B362" s="325"/>
      <c r="C362" s="325"/>
      <c r="D362" s="325"/>
      <c r="E362" s="326"/>
      <c r="F362" s="325"/>
      <c r="G362" s="325"/>
      <c r="H362" s="325"/>
    </row>
    <row r="363" spans="2:8" ht="12.75">
      <c r="B363" s="325"/>
      <c r="C363" s="325"/>
      <c r="D363" s="325"/>
      <c r="E363" s="326"/>
      <c r="F363" s="325"/>
      <c r="G363" s="325"/>
      <c r="H363" s="325"/>
    </row>
    <row r="364" spans="2:8" ht="12.75">
      <c r="B364" s="325"/>
      <c r="C364" s="325"/>
      <c r="D364" s="325"/>
      <c r="E364" s="326"/>
      <c r="F364" s="325"/>
      <c r="G364" s="325"/>
      <c r="H364" s="325"/>
    </row>
    <row r="365" spans="2:8" ht="12.75">
      <c r="B365" s="325"/>
      <c r="C365" s="325"/>
      <c r="D365" s="325"/>
      <c r="E365" s="326"/>
      <c r="F365" s="325"/>
      <c r="G365" s="325"/>
      <c r="H365" s="325"/>
    </row>
    <row r="366" spans="2:8" ht="12.75">
      <c r="B366" s="325"/>
      <c r="C366" s="325"/>
      <c r="D366" s="325"/>
      <c r="E366" s="326"/>
      <c r="F366" s="325"/>
      <c r="G366" s="325"/>
      <c r="H366" s="325"/>
    </row>
    <row r="367" spans="2:8" ht="12.75">
      <c r="B367" s="325"/>
      <c r="C367" s="325"/>
      <c r="D367" s="325"/>
      <c r="E367" s="326"/>
      <c r="F367" s="325"/>
      <c r="G367" s="325"/>
      <c r="H367" s="325"/>
    </row>
    <row r="368" spans="2:8" ht="12.75">
      <c r="B368" s="325"/>
      <c r="C368" s="325"/>
      <c r="D368" s="325"/>
      <c r="E368" s="326"/>
      <c r="F368" s="325"/>
      <c r="G368" s="325"/>
      <c r="H368" s="325"/>
    </row>
    <row r="369" spans="2:8" ht="12.75">
      <c r="B369" s="325"/>
      <c r="C369" s="325"/>
      <c r="D369" s="325"/>
      <c r="E369" s="326"/>
      <c r="F369" s="325"/>
      <c r="G369" s="325"/>
      <c r="H369" s="325"/>
    </row>
    <row r="370" spans="2:8" ht="12.75">
      <c r="B370" s="325"/>
      <c r="C370" s="325"/>
      <c r="D370" s="325"/>
      <c r="E370" s="326"/>
      <c r="F370" s="325"/>
      <c r="G370" s="325"/>
      <c r="H370" s="325"/>
    </row>
    <row r="371" spans="2:8" ht="12.75">
      <c r="B371" s="325"/>
      <c r="C371" s="325"/>
      <c r="D371" s="325"/>
      <c r="E371" s="326"/>
      <c r="F371" s="325"/>
      <c r="G371" s="325"/>
      <c r="H371" s="325"/>
    </row>
    <row r="372" spans="2:8" ht="12.75">
      <c r="B372" s="325"/>
      <c r="C372" s="325"/>
      <c r="D372" s="325"/>
      <c r="E372" s="326"/>
      <c r="F372" s="325"/>
      <c r="G372" s="325"/>
      <c r="H372" s="325"/>
    </row>
    <row r="373" spans="2:8" ht="12.75">
      <c r="B373" s="325"/>
      <c r="C373" s="325"/>
      <c r="D373" s="325"/>
      <c r="E373" s="326"/>
      <c r="F373" s="325"/>
      <c r="G373" s="325"/>
      <c r="H373" s="325"/>
    </row>
    <row r="374" spans="2:8" ht="12.75">
      <c r="B374" s="325"/>
      <c r="C374" s="325"/>
      <c r="D374" s="325"/>
      <c r="E374" s="326"/>
      <c r="F374" s="325"/>
      <c r="G374" s="325"/>
      <c r="H374" s="325"/>
    </row>
    <row r="375" spans="2:8" ht="12.75">
      <c r="B375" s="325"/>
      <c r="C375" s="325"/>
      <c r="D375" s="325"/>
      <c r="E375" s="326"/>
      <c r="F375" s="325"/>
      <c r="G375" s="325"/>
      <c r="H375" s="325"/>
    </row>
    <row r="376" spans="2:8" ht="12.75">
      <c r="B376" s="325"/>
      <c r="C376" s="325"/>
      <c r="D376" s="325"/>
      <c r="E376" s="326"/>
      <c r="F376" s="325"/>
      <c r="G376" s="325"/>
      <c r="H376" s="325"/>
    </row>
    <row r="377" spans="2:8" ht="12.75">
      <c r="B377" s="325"/>
      <c r="C377" s="325"/>
      <c r="D377" s="325"/>
      <c r="E377" s="326"/>
      <c r="F377" s="325"/>
      <c r="G377" s="325"/>
      <c r="H377" s="325"/>
    </row>
    <row r="378" spans="2:8" ht="12.75">
      <c r="B378" s="325"/>
      <c r="C378" s="325"/>
      <c r="D378" s="325"/>
      <c r="E378" s="326"/>
      <c r="F378" s="325"/>
      <c r="G378" s="325"/>
      <c r="H378" s="325"/>
    </row>
    <row r="379" spans="2:8" ht="12.75">
      <c r="B379" s="325"/>
      <c r="C379" s="325"/>
      <c r="D379" s="325"/>
      <c r="E379" s="326"/>
      <c r="F379" s="325"/>
      <c r="G379" s="325"/>
      <c r="H379" s="325"/>
    </row>
    <row r="380" spans="2:8" ht="12.75">
      <c r="B380" s="325"/>
      <c r="C380" s="325"/>
      <c r="D380" s="325"/>
      <c r="E380" s="326"/>
      <c r="F380" s="325"/>
      <c r="G380" s="325"/>
      <c r="H380" s="325"/>
    </row>
    <row r="381" spans="2:8" ht="12.75">
      <c r="B381" s="325"/>
      <c r="C381" s="325"/>
      <c r="D381" s="325"/>
      <c r="E381" s="326"/>
      <c r="F381" s="325"/>
      <c r="G381" s="325"/>
      <c r="H381" s="325"/>
    </row>
    <row r="382" spans="2:8" ht="12.75">
      <c r="B382" s="325"/>
      <c r="C382" s="325"/>
      <c r="D382" s="325"/>
      <c r="E382" s="326"/>
      <c r="F382" s="325"/>
      <c r="G382" s="325"/>
      <c r="H382" s="325"/>
    </row>
    <row r="383" spans="2:8" ht="12.75">
      <c r="B383" s="325"/>
      <c r="C383" s="325"/>
      <c r="D383" s="325"/>
      <c r="E383" s="326"/>
      <c r="F383" s="325"/>
      <c r="G383" s="325"/>
      <c r="H383" s="325"/>
    </row>
    <row r="384" spans="2:8" ht="12.75">
      <c r="B384" s="325"/>
      <c r="C384" s="325"/>
      <c r="D384" s="325"/>
      <c r="E384" s="326"/>
      <c r="F384" s="325"/>
      <c r="G384" s="325"/>
      <c r="H384" s="325"/>
    </row>
    <row r="385" spans="2:8" ht="12.75">
      <c r="B385" s="325"/>
      <c r="C385" s="325"/>
      <c r="D385" s="325"/>
      <c r="E385" s="326"/>
      <c r="F385" s="325"/>
      <c r="G385" s="325"/>
      <c r="H385" s="325"/>
    </row>
    <row r="386" spans="2:8" ht="12.75">
      <c r="B386" s="325"/>
      <c r="C386" s="325"/>
      <c r="D386" s="325"/>
      <c r="E386" s="326"/>
      <c r="F386" s="325"/>
      <c r="G386" s="325"/>
      <c r="H386" s="325"/>
    </row>
    <row r="387" spans="2:8" ht="12.75">
      <c r="B387" s="325"/>
      <c r="C387" s="325"/>
      <c r="D387" s="325"/>
      <c r="E387" s="326"/>
      <c r="F387" s="325"/>
      <c r="G387" s="325"/>
      <c r="H387" s="325"/>
    </row>
    <row r="388" spans="2:8" ht="12.75">
      <c r="B388" s="325"/>
      <c r="C388" s="325"/>
      <c r="D388" s="325"/>
      <c r="E388" s="326"/>
      <c r="F388" s="325"/>
      <c r="G388" s="325"/>
      <c r="H388" s="325"/>
    </row>
    <row r="389" spans="2:8" ht="12.75">
      <c r="B389" s="325"/>
      <c r="C389" s="325"/>
      <c r="D389" s="325"/>
      <c r="E389" s="326"/>
      <c r="F389" s="325"/>
      <c r="G389" s="325"/>
      <c r="H389" s="325"/>
    </row>
    <row r="390" spans="2:8" ht="12.75">
      <c r="B390" s="325"/>
      <c r="C390" s="325"/>
      <c r="D390" s="325"/>
      <c r="E390" s="326"/>
      <c r="F390" s="325"/>
      <c r="G390" s="325"/>
      <c r="H390" s="325"/>
    </row>
    <row r="391" spans="2:8" ht="12.75">
      <c r="B391" s="325"/>
      <c r="C391" s="325"/>
      <c r="D391" s="325"/>
      <c r="E391" s="326"/>
      <c r="F391" s="325"/>
      <c r="G391" s="325"/>
      <c r="H391" s="325"/>
    </row>
    <row r="392" spans="2:8" ht="12.75">
      <c r="B392" s="325"/>
      <c r="C392" s="325"/>
      <c r="D392" s="325"/>
      <c r="E392" s="326"/>
      <c r="F392" s="325"/>
      <c r="G392" s="325"/>
      <c r="H392" s="325"/>
    </row>
    <row r="393" spans="2:8" ht="12.75">
      <c r="B393" s="325"/>
      <c r="C393" s="325"/>
      <c r="D393" s="325"/>
      <c r="E393" s="326"/>
      <c r="F393" s="325"/>
      <c r="G393" s="325"/>
      <c r="H393" s="325"/>
    </row>
    <row r="394" spans="2:8" ht="12.75">
      <c r="B394" s="325"/>
      <c r="C394" s="325"/>
      <c r="D394" s="325"/>
      <c r="E394" s="326"/>
      <c r="F394" s="325"/>
      <c r="G394" s="325"/>
      <c r="H394" s="325"/>
    </row>
    <row r="395" spans="2:8" ht="12.75">
      <c r="B395" s="325"/>
      <c r="C395" s="325"/>
      <c r="D395" s="325"/>
      <c r="E395" s="326"/>
      <c r="F395" s="325"/>
      <c r="G395" s="325"/>
      <c r="H395" s="325"/>
    </row>
    <row r="396" spans="2:8" ht="12.75">
      <c r="B396" s="325"/>
      <c r="C396" s="325"/>
      <c r="D396" s="325"/>
      <c r="E396" s="326"/>
      <c r="F396" s="325"/>
      <c r="G396" s="325"/>
      <c r="H396" s="325"/>
    </row>
    <row r="397" spans="2:8" ht="12.75">
      <c r="B397" s="325"/>
      <c r="C397" s="325"/>
      <c r="D397" s="325"/>
      <c r="E397" s="326"/>
      <c r="F397" s="325"/>
      <c r="G397" s="325"/>
      <c r="H397" s="325"/>
    </row>
    <row r="398" spans="2:8" ht="12.75">
      <c r="B398" s="325"/>
      <c r="C398" s="325"/>
      <c r="D398" s="325"/>
      <c r="E398" s="326"/>
      <c r="F398" s="325"/>
      <c r="G398" s="325"/>
      <c r="H398" s="325"/>
    </row>
    <row r="399" spans="2:8" ht="12.75">
      <c r="B399" s="325"/>
      <c r="C399" s="325"/>
      <c r="D399" s="325"/>
      <c r="E399" s="326"/>
      <c r="F399" s="325"/>
      <c r="G399" s="325"/>
      <c r="H399" s="325"/>
    </row>
    <row r="400" spans="2:8" ht="12.75">
      <c r="B400" s="325"/>
      <c r="C400" s="325"/>
      <c r="D400" s="325"/>
      <c r="E400" s="326"/>
      <c r="F400" s="325"/>
      <c r="G400" s="325"/>
      <c r="H400" s="325"/>
    </row>
    <row r="401" spans="2:8" ht="12.75">
      <c r="B401" s="325"/>
      <c r="C401" s="325"/>
      <c r="D401" s="325"/>
      <c r="E401" s="326"/>
      <c r="F401" s="325"/>
      <c r="G401" s="325"/>
      <c r="H401" s="325"/>
    </row>
    <row r="402" spans="2:8" ht="12.75">
      <c r="B402" s="325"/>
      <c r="C402" s="325"/>
      <c r="D402" s="325"/>
      <c r="E402" s="326"/>
      <c r="F402" s="325"/>
      <c r="G402" s="325"/>
      <c r="H402" s="325"/>
    </row>
    <row r="403" spans="2:8" ht="12.75">
      <c r="B403" s="325"/>
      <c r="C403" s="325"/>
      <c r="D403" s="325"/>
      <c r="E403" s="326"/>
      <c r="F403" s="325"/>
      <c r="G403" s="325"/>
      <c r="H403" s="325"/>
    </row>
    <row r="404" spans="2:8" ht="12.75">
      <c r="B404" s="325"/>
      <c r="C404" s="325"/>
      <c r="D404" s="325"/>
      <c r="E404" s="326"/>
      <c r="F404" s="325"/>
      <c r="G404" s="325"/>
      <c r="H404" s="325"/>
    </row>
    <row r="405" spans="2:8" ht="12.75">
      <c r="B405" s="325"/>
      <c r="C405" s="325"/>
      <c r="D405" s="325"/>
      <c r="E405" s="326"/>
      <c r="F405" s="325"/>
      <c r="G405" s="325"/>
      <c r="H405" s="325"/>
    </row>
    <row r="406" spans="2:8" ht="12.75">
      <c r="B406" s="325"/>
      <c r="C406" s="325"/>
      <c r="D406" s="325"/>
      <c r="E406" s="326"/>
      <c r="F406" s="325"/>
      <c r="G406" s="325"/>
      <c r="H406" s="325"/>
    </row>
    <row r="407" spans="2:8" ht="12.75">
      <c r="B407" s="325"/>
      <c r="C407" s="325"/>
      <c r="D407" s="325"/>
      <c r="E407" s="326"/>
      <c r="F407" s="325"/>
      <c r="G407" s="325"/>
      <c r="H407" s="325"/>
    </row>
    <row r="408" spans="2:8" ht="12.75">
      <c r="B408" s="325"/>
      <c r="C408" s="325"/>
      <c r="D408" s="325"/>
      <c r="E408" s="326"/>
      <c r="F408" s="325"/>
      <c r="G408" s="325"/>
      <c r="H408" s="325"/>
    </row>
    <row r="409" spans="2:8" ht="12.75">
      <c r="B409" s="325"/>
      <c r="C409" s="325"/>
      <c r="D409" s="325"/>
      <c r="E409" s="326"/>
      <c r="F409" s="325"/>
      <c r="G409" s="325"/>
      <c r="H409" s="325"/>
    </row>
    <row r="410" spans="2:8" ht="12.75">
      <c r="B410" s="325"/>
      <c r="C410" s="325"/>
      <c r="D410" s="325"/>
      <c r="E410" s="326"/>
      <c r="F410" s="325"/>
      <c r="G410" s="325"/>
      <c r="H410" s="325"/>
    </row>
    <row r="411" spans="2:8" ht="12.75">
      <c r="B411" s="325"/>
      <c r="C411" s="325"/>
      <c r="D411" s="325"/>
      <c r="E411" s="326"/>
      <c r="F411" s="325"/>
      <c r="G411" s="325"/>
      <c r="H411" s="325"/>
    </row>
    <row r="412" spans="2:8" ht="12.75">
      <c r="B412" s="325"/>
      <c r="C412" s="325"/>
      <c r="D412" s="325"/>
      <c r="E412" s="326"/>
      <c r="F412" s="325"/>
      <c r="G412" s="325"/>
      <c r="H412" s="325"/>
    </row>
    <row r="413" spans="2:8" ht="12.75">
      <c r="B413" s="325"/>
      <c r="C413" s="325"/>
      <c r="D413" s="325"/>
      <c r="E413" s="326"/>
      <c r="F413" s="325"/>
      <c r="G413" s="325"/>
      <c r="H413" s="325"/>
    </row>
    <row r="414" spans="2:8" ht="12.75">
      <c r="B414" s="325"/>
      <c r="C414" s="325"/>
      <c r="D414" s="325"/>
      <c r="E414" s="326"/>
      <c r="F414" s="325"/>
      <c r="G414" s="325"/>
      <c r="H414" s="325"/>
    </row>
    <row r="415" spans="2:8" ht="12.75">
      <c r="B415" s="325"/>
      <c r="C415" s="325"/>
      <c r="D415" s="325"/>
      <c r="E415" s="326"/>
      <c r="F415" s="325"/>
      <c r="G415" s="325"/>
      <c r="H415" s="325"/>
    </row>
    <row r="416" spans="2:8" ht="12.75">
      <c r="B416" s="325"/>
      <c r="C416" s="325"/>
      <c r="D416" s="325"/>
      <c r="E416" s="326"/>
      <c r="F416" s="325"/>
      <c r="G416" s="325"/>
      <c r="H416" s="325"/>
    </row>
    <row r="417" spans="2:8" ht="12.75">
      <c r="B417" s="325"/>
      <c r="C417" s="325"/>
      <c r="D417" s="325"/>
      <c r="E417" s="326"/>
      <c r="F417" s="325"/>
      <c r="G417" s="325"/>
      <c r="H417" s="325"/>
    </row>
    <row r="418" spans="2:8" ht="12.75">
      <c r="B418" s="325"/>
      <c r="C418" s="325"/>
      <c r="D418" s="325"/>
      <c r="E418" s="326"/>
      <c r="F418" s="325"/>
      <c r="G418" s="325"/>
      <c r="H418" s="325"/>
    </row>
    <row r="419" spans="2:8" ht="12.75">
      <c r="B419" s="325"/>
      <c r="C419" s="325"/>
      <c r="D419" s="325"/>
      <c r="E419" s="326"/>
      <c r="F419" s="325"/>
      <c r="G419" s="325"/>
      <c r="H419" s="325"/>
    </row>
    <row r="420" spans="2:8" ht="12.75">
      <c r="B420" s="325"/>
      <c r="C420" s="325"/>
      <c r="D420" s="325"/>
      <c r="E420" s="326"/>
      <c r="F420" s="325"/>
      <c r="G420" s="325"/>
      <c r="H420" s="325"/>
    </row>
    <row r="421" spans="2:8" ht="12.75">
      <c r="B421" s="325"/>
      <c r="C421" s="325"/>
      <c r="D421" s="325"/>
      <c r="E421" s="326"/>
      <c r="F421" s="325"/>
      <c r="G421" s="325"/>
      <c r="H421" s="325"/>
    </row>
    <row r="422" spans="2:8" ht="12.75">
      <c r="B422" s="325"/>
      <c r="C422" s="325"/>
      <c r="D422" s="325"/>
      <c r="E422" s="326"/>
      <c r="F422" s="325"/>
      <c r="G422" s="325"/>
      <c r="H422" s="325"/>
    </row>
    <row r="423" spans="2:8" ht="12.75">
      <c r="B423" s="325"/>
      <c r="C423" s="325"/>
      <c r="D423" s="325"/>
      <c r="E423" s="326"/>
      <c r="F423" s="325"/>
      <c r="G423" s="325"/>
      <c r="H423" s="325"/>
    </row>
    <row r="424" spans="2:8" ht="12.75">
      <c r="B424" s="325"/>
      <c r="C424" s="325"/>
      <c r="D424" s="325"/>
      <c r="E424" s="326"/>
      <c r="F424" s="325"/>
      <c r="G424" s="325"/>
      <c r="H424" s="325"/>
    </row>
    <row r="425" spans="2:8" ht="12.75">
      <c r="B425" s="325"/>
      <c r="C425" s="325"/>
      <c r="D425" s="325"/>
      <c r="E425" s="326"/>
      <c r="F425" s="325"/>
      <c r="G425" s="325"/>
      <c r="H425" s="325"/>
    </row>
    <row r="426" spans="2:8" ht="12.75">
      <c r="B426" s="325"/>
      <c r="C426" s="325"/>
      <c r="D426" s="325"/>
      <c r="E426" s="326"/>
      <c r="F426" s="325"/>
      <c r="G426" s="325"/>
      <c r="H426" s="325"/>
    </row>
    <row r="427" spans="2:8" ht="12.75">
      <c r="B427" s="325"/>
      <c r="C427" s="325"/>
      <c r="D427" s="325"/>
      <c r="E427" s="326"/>
      <c r="F427" s="325"/>
      <c r="G427" s="325"/>
      <c r="H427" s="325"/>
    </row>
    <row r="428" spans="2:8" ht="12.75">
      <c r="B428" s="325"/>
      <c r="C428" s="325"/>
      <c r="D428" s="325"/>
      <c r="E428" s="326"/>
      <c r="F428" s="325"/>
      <c r="G428" s="325"/>
      <c r="H428" s="325"/>
    </row>
    <row r="429" spans="2:8" ht="12.75">
      <c r="B429" s="325"/>
      <c r="C429" s="325"/>
      <c r="D429" s="325"/>
      <c r="E429" s="326"/>
      <c r="F429" s="325"/>
      <c r="G429" s="325"/>
      <c r="H429" s="325"/>
    </row>
    <row r="430" spans="2:8" ht="12.75">
      <c r="B430" s="325"/>
      <c r="C430" s="325"/>
      <c r="D430" s="325"/>
      <c r="E430" s="326"/>
      <c r="F430" s="325"/>
      <c r="G430" s="325"/>
      <c r="H430" s="325"/>
    </row>
    <row r="431" spans="2:8" ht="12.75">
      <c r="B431" s="325"/>
      <c r="C431" s="325"/>
      <c r="D431" s="325"/>
      <c r="E431" s="326"/>
      <c r="F431" s="325"/>
      <c r="G431" s="325"/>
      <c r="H431" s="325"/>
    </row>
    <row r="432" spans="2:8" ht="12.75">
      <c r="B432" s="325"/>
      <c r="C432" s="325"/>
      <c r="D432" s="325"/>
      <c r="E432" s="326"/>
      <c r="F432" s="325"/>
      <c r="G432" s="325"/>
      <c r="H432" s="325"/>
    </row>
    <row r="433" spans="2:8" ht="12.75">
      <c r="B433" s="325"/>
      <c r="C433" s="325"/>
      <c r="D433" s="325"/>
      <c r="E433" s="326"/>
      <c r="F433" s="325"/>
      <c r="G433" s="325"/>
      <c r="H433" s="325"/>
    </row>
    <row r="434" spans="2:8" ht="12.75">
      <c r="B434" s="325"/>
      <c r="C434" s="325"/>
      <c r="D434" s="325"/>
      <c r="E434" s="326"/>
      <c r="F434" s="325"/>
      <c r="G434" s="325"/>
      <c r="H434" s="325"/>
    </row>
    <row r="435" spans="2:8" ht="12.75">
      <c r="B435" s="325"/>
      <c r="C435" s="325"/>
      <c r="D435" s="325"/>
      <c r="E435" s="326"/>
      <c r="F435" s="325"/>
      <c r="G435" s="325"/>
      <c r="H435" s="325"/>
    </row>
    <row r="436" spans="2:8" ht="12.75">
      <c r="B436" s="325"/>
      <c r="C436" s="325"/>
      <c r="D436" s="325"/>
      <c r="E436" s="326"/>
      <c r="F436" s="325"/>
      <c r="G436" s="325"/>
      <c r="H436" s="325"/>
    </row>
    <row r="437" spans="2:8" ht="12.75">
      <c r="B437" s="325"/>
      <c r="C437" s="325"/>
      <c r="D437" s="325"/>
      <c r="E437" s="326"/>
      <c r="F437" s="325"/>
      <c r="G437" s="325"/>
      <c r="H437" s="325"/>
    </row>
    <row r="438" spans="2:8" ht="12.75">
      <c r="B438" s="325"/>
      <c r="C438" s="325"/>
      <c r="D438" s="325"/>
      <c r="E438" s="326"/>
      <c r="F438" s="325"/>
      <c r="G438" s="325"/>
      <c r="H438" s="325"/>
    </row>
    <row r="439" spans="2:8" ht="12.75">
      <c r="B439" s="325"/>
      <c r="C439" s="325"/>
      <c r="D439" s="325"/>
      <c r="E439" s="326"/>
      <c r="F439" s="325"/>
      <c r="G439" s="325"/>
      <c r="H439" s="325"/>
    </row>
    <row r="440" spans="2:8" ht="12.75">
      <c r="B440" s="325"/>
      <c r="C440" s="325"/>
      <c r="D440" s="325"/>
      <c r="E440" s="326"/>
      <c r="F440" s="325"/>
      <c r="G440" s="325"/>
      <c r="H440" s="325"/>
    </row>
    <row r="441" spans="2:8" ht="12.75">
      <c r="B441" s="325"/>
      <c r="C441" s="325"/>
      <c r="D441" s="325"/>
      <c r="E441" s="326"/>
      <c r="F441" s="325"/>
      <c r="G441" s="325"/>
      <c r="H441" s="325"/>
    </row>
    <row r="442" spans="2:8" ht="12.75">
      <c r="B442" s="325"/>
      <c r="C442" s="325"/>
      <c r="D442" s="325"/>
      <c r="E442" s="326"/>
      <c r="F442" s="325"/>
      <c r="G442" s="325"/>
      <c r="H442" s="325"/>
    </row>
    <row r="443" spans="2:8" ht="12.75">
      <c r="B443" s="325"/>
      <c r="C443" s="325"/>
      <c r="D443" s="325"/>
      <c r="E443" s="326"/>
      <c r="F443" s="325"/>
      <c r="G443" s="325"/>
      <c r="H443" s="325"/>
    </row>
    <row r="444" spans="2:8" ht="12.75">
      <c r="B444" s="325"/>
      <c r="C444" s="325"/>
      <c r="D444" s="325"/>
      <c r="E444" s="326"/>
      <c r="F444" s="325"/>
      <c r="G444" s="325"/>
      <c r="H444" s="325"/>
    </row>
    <row r="445" spans="2:8" ht="12.75">
      <c r="B445" s="325"/>
      <c r="C445" s="325"/>
      <c r="D445" s="325"/>
      <c r="E445" s="326"/>
      <c r="F445" s="325"/>
      <c r="G445" s="325"/>
      <c r="H445" s="325"/>
    </row>
    <row r="446" spans="2:8" ht="12.75">
      <c r="B446" s="325"/>
      <c r="C446" s="325"/>
      <c r="D446" s="325"/>
      <c r="E446" s="326"/>
      <c r="F446" s="325"/>
      <c r="G446" s="325"/>
      <c r="H446" s="325"/>
    </row>
    <row r="447" spans="2:8" ht="12.75">
      <c r="B447" s="325"/>
      <c r="C447" s="325"/>
      <c r="D447" s="325"/>
      <c r="E447" s="326"/>
      <c r="F447" s="325"/>
      <c r="G447" s="325"/>
      <c r="H447" s="325"/>
    </row>
    <row r="448" spans="2:8" ht="12.75">
      <c r="B448" s="325"/>
      <c r="C448" s="325"/>
      <c r="D448" s="325"/>
      <c r="E448" s="326"/>
      <c r="F448" s="325"/>
      <c r="G448" s="325"/>
      <c r="H448" s="325"/>
    </row>
    <row r="449" spans="2:8" ht="12.75">
      <c r="B449" s="325"/>
      <c r="C449" s="325"/>
      <c r="D449" s="325"/>
      <c r="E449" s="326"/>
      <c r="F449" s="325"/>
      <c r="G449" s="325"/>
      <c r="H449" s="325"/>
    </row>
    <row r="450" spans="2:8" ht="12.75">
      <c r="B450" s="325"/>
      <c r="C450" s="325"/>
      <c r="D450" s="325"/>
      <c r="E450" s="326"/>
      <c r="F450" s="325"/>
      <c r="G450" s="325"/>
      <c r="H450" s="325"/>
    </row>
    <row r="451" spans="2:8" ht="12.75">
      <c r="B451" s="325"/>
      <c r="C451" s="325"/>
      <c r="D451" s="325"/>
      <c r="E451" s="326"/>
      <c r="F451" s="325"/>
      <c r="G451" s="325"/>
      <c r="H451" s="325"/>
    </row>
    <row r="452" spans="2:8" ht="12.75">
      <c r="B452" s="325"/>
      <c r="C452" s="325"/>
      <c r="D452" s="325"/>
      <c r="E452" s="326"/>
      <c r="F452" s="325"/>
      <c r="G452" s="325"/>
      <c r="H452" s="325"/>
    </row>
    <row r="453" spans="2:8" ht="12.75">
      <c r="B453" s="325"/>
      <c r="C453" s="325"/>
      <c r="D453" s="325"/>
      <c r="E453" s="326"/>
      <c r="F453" s="325"/>
      <c r="G453" s="325"/>
      <c r="H453" s="325"/>
    </row>
    <row r="454" spans="2:8" ht="12.75">
      <c r="B454" s="325"/>
      <c r="C454" s="325"/>
      <c r="D454" s="325"/>
      <c r="E454" s="326"/>
      <c r="F454" s="325"/>
      <c r="G454" s="325"/>
      <c r="H454" s="325"/>
    </row>
    <row r="455" spans="2:8" ht="12.75">
      <c r="B455" s="325"/>
      <c r="C455" s="325"/>
      <c r="D455" s="325"/>
      <c r="E455" s="326"/>
      <c r="F455" s="325"/>
      <c r="G455" s="325"/>
      <c r="H455" s="325"/>
    </row>
    <row r="456" spans="2:8" ht="12.75">
      <c r="B456" s="325"/>
      <c r="C456" s="325"/>
      <c r="D456" s="325"/>
      <c r="E456" s="326"/>
      <c r="F456" s="325"/>
      <c r="G456" s="325"/>
      <c r="H456" s="325"/>
    </row>
    <row r="457" spans="2:8" ht="12.75">
      <c r="B457" s="325"/>
      <c r="C457" s="325"/>
      <c r="D457" s="325"/>
      <c r="E457" s="326"/>
      <c r="F457" s="325"/>
      <c r="G457" s="325"/>
      <c r="H457" s="325"/>
    </row>
    <row r="458" spans="2:8" ht="12.75">
      <c r="B458" s="325"/>
      <c r="C458" s="325"/>
      <c r="D458" s="325"/>
      <c r="E458" s="326"/>
      <c r="F458" s="325"/>
      <c r="G458" s="325"/>
      <c r="H458" s="325"/>
    </row>
    <row r="459" spans="2:8" ht="12.75">
      <c r="B459" s="325"/>
      <c r="C459" s="325"/>
      <c r="D459" s="325"/>
      <c r="E459" s="326"/>
      <c r="F459" s="325"/>
      <c r="G459" s="325"/>
      <c r="H459" s="325"/>
    </row>
    <row r="460" spans="2:8" ht="12.75">
      <c r="B460" s="325"/>
      <c r="C460" s="325"/>
      <c r="D460" s="325"/>
      <c r="E460" s="326"/>
      <c r="F460" s="325"/>
      <c r="G460" s="325"/>
      <c r="H460" s="325"/>
    </row>
    <row r="461" spans="2:8" ht="12.75">
      <c r="B461" s="325"/>
      <c r="C461" s="325"/>
      <c r="D461" s="325"/>
      <c r="E461" s="326"/>
      <c r="F461" s="325"/>
      <c r="G461" s="325"/>
      <c r="H461" s="325"/>
    </row>
    <row r="462" spans="2:8" ht="12.75">
      <c r="B462" s="325"/>
      <c r="C462" s="325"/>
      <c r="D462" s="325"/>
      <c r="E462" s="326"/>
      <c r="F462" s="325"/>
      <c r="G462" s="325"/>
      <c r="H462" s="325"/>
    </row>
    <row r="463" spans="2:8" ht="12.75">
      <c r="B463" s="325"/>
      <c r="C463" s="325"/>
      <c r="D463" s="325"/>
      <c r="E463" s="326"/>
      <c r="F463" s="325"/>
      <c r="G463" s="325"/>
      <c r="H463" s="325"/>
    </row>
    <row r="464" spans="2:8" ht="12.75">
      <c r="B464" s="325"/>
      <c r="C464" s="325"/>
      <c r="D464" s="325"/>
      <c r="E464" s="326"/>
      <c r="F464" s="325"/>
      <c r="G464" s="325"/>
      <c r="H464" s="325"/>
    </row>
    <row r="465" spans="2:8" ht="12.75">
      <c r="B465" s="325"/>
      <c r="C465" s="325"/>
      <c r="D465" s="325"/>
      <c r="E465" s="326"/>
      <c r="F465" s="325"/>
      <c r="G465" s="325"/>
      <c r="H465" s="325"/>
    </row>
    <row r="466" spans="2:8" ht="12.75">
      <c r="B466" s="325"/>
      <c r="C466" s="325"/>
      <c r="D466" s="325"/>
      <c r="E466" s="326"/>
      <c r="F466" s="325"/>
      <c r="G466" s="325"/>
      <c r="H466" s="325"/>
    </row>
    <row r="467" spans="2:8" ht="12.75">
      <c r="B467" s="325"/>
      <c r="C467" s="325"/>
      <c r="D467" s="325"/>
      <c r="E467" s="326"/>
      <c r="F467" s="325"/>
      <c r="G467" s="325"/>
      <c r="H467" s="325"/>
    </row>
    <row r="468" spans="2:8" ht="12.75">
      <c r="B468" s="325"/>
      <c r="C468" s="325"/>
      <c r="D468" s="325"/>
      <c r="E468" s="326"/>
      <c r="F468" s="325"/>
      <c r="G468" s="325"/>
      <c r="H468" s="325"/>
    </row>
    <row r="469" spans="2:8" ht="12.75">
      <c r="B469" s="325"/>
      <c r="C469" s="325"/>
      <c r="D469" s="325"/>
      <c r="E469" s="326"/>
      <c r="F469" s="325"/>
      <c r="G469" s="325"/>
      <c r="H469" s="325"/>
    </row>
    <row r="470" spans="2:8" ht="12.75">
      <c r="B470" s="325"/>
      <c r="C470" s="325"/>
      <c r="D470" s="325"/>
      <c r="E470" s="326"/>
      <c r="F470" s="325"/>
      <c r="G470" s="325"/>
      <c r="H470" s="325"/>
    </row>
    <row r="471" spans="2:8" ht="12.75">
      <c r="B471" s="325"/>
      <c r="C471" s="325"/>
      <c r="D471" s="325"/>
      <c r="E471" s="326"/>
      <c r="F471" s="325"/>
      <c r="G471" s="325"/>
      <c r="H471" s="325"/>
    </row>
    <row r="472" spans="2:8" ht="12.75">
      <c r="B472" s="325"/>
      <c r="C472" s="325"/>
      <c r="D472" s="325"/>
      <c r="E472" s="326"/>
      <c r="F472" s="325"/>
      <c r="G472" s="325"/>
      <c r="H472" s="325"/>
    </row>
    <row r="473" spans="2:8" ht="12.75">
      <c r="B473" s="325"/>
      <c r="C473" s="325"/>
      <c r="D473" s="325"/>
      <c r="E473" s="326"/>
      <c r="F473" s="325"/>
      <c r="G473" s="325"/>
      <c r="H473" s="325"/>
    </row>
    <row r="474" spans="2:8" ht="12.75">
      <c r="B474" s="325"/>
      <c r="C474" s="325"/>
      <c r="D474" s="325"/>
      <c r="E474" s="326"/>
      <c r="F474" s="325"/>
      <c r="G474" s="325"/>
      <c r="H474" s="325"/>
    </row>
    <row r="475" spans="2:8" ht="12.75">
      <c r="B475" s="325"/>
      <c r="C475" s="325"/>
      <c r="D475" s="325"/>
      <c r="E475" s="326"/>
      <c r="F475" s="325"/>
      <c r="G475" s="325"/>
      <c r="H475" s="325"/>
    </row>
    <row r="476" spans="2:8" ht="12.75">
      <c r="B476" s="325"/>
      <c r="C476" s="325"/>
      <c r="D476" s="325"/>
      <c r="E476" s="326"/>
      <c r="F476" s="325"/>
      <c r="G476" s="325"/>
      <c r="H476" s="325"/>
    </row>
    <row r="477" spans="2:8" ht="12.75">
      <c r="B477" s="325"/>
      <c r="C477" s="325"/>
      <c r="D477" s="325"/>
      <c r="E477" s="326"/>
      <c r="F477" s="325"/>
      <c r="G477" s="325"/>
      <c r="H477" s="325"/>
    </row>
    <row r="478" spans="2:8" ht="12.75">
      <c r="B478" s="325"/>
      <c r="C478" s="325"/>
      <c r="D478" s="325"/>
      <c r="E478" s="326"/>
      <c r="F478" s="325"/>
      <c r="G478" s="325"/>
      <c r="H478" s="325"/>
    </row>
    <row r="479" spans="2:8" ht="12.75">
      <c r="B479" s="325"/>
      <c r="C479" s="325"/>
      <c r="D479" s="325"/>
      <c r="E479" s="326"/>
      <c r="F479" s="325"/>
      <c r="G479" s="325"/>
      <c r="H479" s="325"/>
    </row>
    <row r="480" spans="2:8" ht="12.75">
      <c r="B480" s="325"/>
      <c r="C480" s="325"/>
      <c r="D480" s="325"/>
      <c r="E480" s="326"/>
      <c r="F480" s="325"/>
      <c r="G480" s="325"/>
      <c r="H480" s="325"/>
    </row>
    <row r="481" spans="2:8" ht="12.75">
      <c r="B481" s="325"/>
      <c r="C481" s="325"/>
      <c r="D481" s="325"/>
      <c r="E481" s="326"/>
      <c r="F481" s="325"/>
      <c r="G481" s="325"/>
      <c r="H481" s="325"/>
    </row>
    <row r="482" spans="2:8" ht="12.75">
      <c r="B482" s="325"/>
      <c r="C482" s="325"/>
      <c r="D482" s="325"/>
      <c r="E482" s="326"/>
      <c r="F482" s="325"/>
      <c r="G482" s="325"/>
      <c r="H482" s="325"/>
    </row>
    <row r="483" spans="2:8" ht="12.75">
      <c r="B483" s="325"/>
      <c r="C483" s="325"/>
      <c r="D483" s="325"/>
      <c r="E483" s="326"/>
      <c r="F483" s="325"/>
      <c r="G483" s="325"/>
      <c r="H483" s="325"/>
    </row>
    <row r="484" spans="2:8" ht="12.75">
      <c r="B484" s="325"/>
      <c r="C484" s="325"/>
      <c r="D484" s="325"/>
      <c r="E484" s="326"/>
      <c r="F484" s="325"/>
      <c r="G484" s="325"/>
      <c r="H484" s="325"/>
    </row>
    <row r="485" spans="2:8" ht="12.75">
      <c r="B485" s="325"/>
      <c r="C485" s="325"/>
      <c r="D485" s="325"/>
      <c r="E485" s="326"/>
      <c r="F485" s="325"/>
      <c r="G485" s="325"/>
      <c r="H485" s="325"/>
    </row>
    <row r="486" spans="2:8" ht="12.75">
      <c r="B486" s="325"/>
      <c r="C486" s="325"/>
      <c r="D486" s="325"/>
      <c r="E486" s="326"/>
      <c r="F486" s="325"/>
      <c r="G486" s="325"/>
      <c r="H486" s="325"/>
    </row>
    <row r="487" spans="2:8" ht="12.75">
      <c r="B487" s="325"/>
      <c r="C487" s="325"/>
      <c r="D487" s="325"/>
      <c r="E487" s="326"/>
      <c r="F487" s="325"/>
      <c r="G487" s="325"/>
      <c r="H487" s="325"/>
    </row>
    <row r="488" spans="2:8" ht="12.75">
      <c r="B488" s="325"/>
      <c r="C488" s="325"/>
      <c r="D488" s="325"/>
      <c r="E488" s="326"/>
      <c r="F488" s="325"/>
      <c r="G488" s="325"/>
      <c r="H488" s="325"/>
    </row>
    <row r="489" spans="2:8" ht="12.75">
      <c r="B489" s="325"/>
      <c r="C489" s="325"/>
      <c r="D489" s="325"/>
      <c r="E489" s="326"/>
      <c r="F489" s="325"/>
      <c r="G489" s="325"/>
      <c r="H489" s="325"/>
    </row>
    <row r="490" spans="2:8" ht="12.75">
      <c r="B490" s="325"/>
      <c r="C490" s="325"/>
      <c r="D490" s="325"/>
      <c r="E490" s="326"/>
      <c r="F490" s="325"/>
      <c r="G490" s="325"/>
      <c r="H490" s="325"/>
    </row>
    <row r="491" spans="2:8" ht="12.75">
      <c r="B491" s="325"/>
      <c r="C491" s="325"/>
      <c r="D491" s="325"/>
      <c r="E491" s="326"/>
      <c r="F491" s="325"/>
      <c r="G491" s="325"/>
      <c r="H491" s="325"/>
    </row>
    <row r="492" spans="2:8" ht="12.75">
      <c r="B492" s="325"/>
      <c r="C492" s="325"/>
      <c r="D492" s="325"/>
      <c r="E492" s="326"/>
      <c r="F492" s="325"/>
      <c r="G492" s="325"/>
      <c r="H492" s="325"/>
    </row>
    <row r="493" spans="2:8" ht="12.75">
      <c r="B493" s="325"/>
      <c r="C493" s="325"/>
      <c r="D493" s="325"/>
      <c r="E493" s="326"/>
      <c r="F493" s="325"/>
      <c r="G493" s="325"/>
      <c r="H493" s="325"/>
    </row>
    <row r="494" spans="2:8" ht="12.75">
      <c r="B494" s="325"/>
      <c r="C494" s="325"/>
      <c r="D494" s="325"/>
      <c r="E494" s="326"/>
      <c r="F494" s="325"/>
      <c r="G494" s="325"/>
      <c r="H494" s="325"/>
    </row>
    <row r="495" spans="2:8" ht="12.75">
      <c r="B495" s="325"/>
      <c r="C495" s="325"/>
      <c r="D495" s="325"/>
      <c r="E495" s="326"/>
      <c r="F495" s="325"/>
      <c r="G495" s="325"/>
      <c r="H495" s="325"/>
    </row>
    <row r="496" spans="2:8" ht="12.75">
      <c r="B496" s="325"/>
      <c r="C496" s="325"/>
      <c r="D496" s="325"/>
      <c r="E496" s="326"/>
      <c r="F496" s="325"/>
      <c r="G496" s="325"/>
      <c r="H496" s="325"/>
    </row>
    <row r="497" spans="2:8" ht="12.75">
      <c r="B497" s="325"/>
      <c r="C497" s="325"/>
      <c r="D497" s="325"/>
      <c r="E497" s="326"/>
      <c r="F497" s="325"/>
      <c r="G497" s="325"/>
      <c r="H497" s="325"/>
    </row>
    <row r="498" spans="2:8" ht="12.75">
      <c r="B498" s="325"/>
      <c r="C498" s="325"/>
      <c r="D498" s="325"/>
      <c r="E498" s="326"/>
      <c r="F498" s="325"/>
      <c r="G498" s="325"/>
      <c r="H498" s="325"/>
    </row>
    <row r="499" spans="2:8" ht="12.75">
      <c r="B499" s="325"/>
      <c r="C499" s="325"/>
      <c r="D499" s="325"/>
      <c r="E499" s="326"/>
      <c r="F499" s="325"/>
      <c r="G499" s="325"/>
      <c r="H499" s="325"/>
    </row>
    <row r="500" spans="2:8" ht="12.75">
      <c r="B500" s="325"/>
      <c r="C500" s="325"/>
      <c r="D500" s="325"/>
      <c r="E500" s="326"/>
      <c r="F500" s="325"/>
      <c r="G500" s="325"/>
      <c r="H500" s="325"/>
    </row>
    <row r="501" spans="2:8" ht="12.75">
      <c r="B501" s="325"/>
      <c r="C501" s="325"/>
      <c r="D501" s="325"/>
      <c r="E501" s="326"/>
      <c r="F501" s="325"/>
      <c r="G501" s="325"/>
      <c r="H501" s="325"/>
    </row>
    <row r="502" spans="2:8" ht="12.75">
      <c r="B502" s="325"/>
      <c r="C502" s="325"/>
      <c r="D502" s="325"/>
      <c r="E502" s="326"/>
      <c r="F502" s="325"/>
      <c r="G502" s="325"/>
      <c r="H502" s="325"/>
    </row>
    <row r="503" spans="2:8" ht="12.75">
      <c r="B503" s="325"/>
      <c r="C503" s="325"/>
      <c r="D503" s="325"/>
      <c r="E503" s="326"/>
      <c r="F503" s="325"/>
      <c r="G503" s="325"/>
      <c r="H503" s="325"/>
    </row>
    <row r="504" spans="2:8" ht="12.75">
      <c r="B504" s="325"/>
      <c r="C504" s="325"/>
      <c r="D504" s="325"/>
      <c r="E504" s="326"/>
      <c r="F504" s="325"/>
      <c r="G504" s="325"/>
      <c r="H504" s="325"/>
    </row>
    <row r="505" spans="2:8" ht="12.75">
      <c r="B505" s="325"/>
      <c r="C505" s="325"/>
      <c r="D505" s="325"/>
      <c r="E505" s="326"/>
      <c r="F505" s="325"/>
      <c r="G505" s="325"/>
      <c r="H505" s="325"/>
    </row>
    <row r="506" spans="2:8" ht="12.75">
      <c r="B506" s="325"/>
      <c r="C506" s="325"/>
      <c r="D506" s="325"/>
      <c r="E506" s="326"/>
      <c r="F506" s="325"/>
      <c r="G506" s="325"/>
      <c r="H506" s="325"/>
    </row>
    <row r="507" spans="2:8" ht="12.75">
      <c r="B507" s="325"/>
      <c r="C507" s="325"/>
      <c r="D507" s="325"/>
      <c r="E507" s="326"/>
      <c r="F507" s="325"/>
      <c r="G507" s="325"/>
      <c r="H507" s="325"/>
    </row>
    <row r="508" spans="2:8" ht="12.75">
      <c r="B508" s="325"/>
      <c r="C508" s="325"/>
      <c r="D508" s="325"/>
      <c r="E508" s="326"/>
      <c r="F508" s="325"/>
      <c r="G508" s="325"/>
      <c r="H508" s="325"/>
    </row>
    <row r="509" spans="2:8" ht="12.75">
      <c r="B509" s="325"/>
      <c r="C509" s="325"/>
      <c r="D509" s="325"/>
      <c r="E509" s="326"/>
      <c r="F509" s="325"/>
      <c r="G509" s="325"/>
      <c r="H509" s="325"/>
    </row>
    <row r="510" spans="2:8" ht="12.75">
      <c r="B510" s="325"/>
      <c r="C510" s="325"/>
      <c r="D510" s="325"/>
      <c r="E510" s="326"/>
      <c r="F510" s="325"/>
      <c r="G510" s="325"/>
      <c r="H510" s="325"/>
    </row>
    <row r="511" spans="2:8" ht="12.75">
      <c r="B511" s="325"/>
      <c r="C511" s="325"/>
      <c r="D511" s="325"/>
      <c r="E511" s="326"/>
      <c r="F511" s="325"/>
      <c r="G511" s="325"/>
      <c r="H511" s="325"/>
    </row>
    <row r="512" spans="2:8" ht="12.75">
      <c r="B512" s="325"/>
      <c r="C512" s="325"/>
      <c r="D512" s="325"/>
      <c r="E512" s="326"/>
      <c r="F512" s="325"/>
      <c r="G512" s="325"/>
      <c r="H512" s="325"/>
    </row>
    <row r="513" spans="2:8" ht="12.75">
      <c r="B513" s="325"/>
      <c r="C513" s="325"/>
      <c r="D513" s="325"/>
      <c r="E513" s="326"/>
      <c r="F513" s="325"/>
      <c r="G513" s="325"/>
      <c r="H513" s="325"/>
    </row>
    <row r="514" spans="2:8" ht="12.75">
      <c r="B514" s="325"/>
      <c r="C514" s="325"/>
      <c r="D514" s="325"/>
      <c r="E514" s="326"/>
      <c r="F514" s="325"/>
      <c r="G514" s="325"/>
      <c r="H514" s="325"/>
    </row>
    <row r="515" spans="2:8" ht="12.75">
      <c r="B515" s="325"/>
      <c r="C515" s="325"/>
      <c r="D515" s="325"/>
      <c r="E515" s="326"/>
      <c r="F515" s="325"/>
      <c r="G515" s="325"/>
      <c r="H515" s="325"/>
    </row>
    <row r="516" spans="2:8" ht="12.75">
      <c r="B516" s="325"/>
      <c r="C516" s="325"/>
      <c r="D516" s="325"/>
      <c r="E516" s="326"/>
      <c r="F516" s="325"/>
      <c r="G516" s="325"/>
      <c r="H516" s="325"/>
    </row>
    <row r="517" spans="2:8" ht="12.75">
      <c r="B517" s="325"/>
      <c r="C517" s="325"/>
      <c r="D517" s="325"/>
      <c r="E517" s="326"/>
      <c r="F517" s="325"/>
      <c r="G517" s="325"/>
      <c r="H517" s="325"/>
    </row>
    <row r="518" spans="2:8" ht="12.75">
      <c r="B518" s="325"/>
      <c r="C518" s="325"/>
      <c r="D518" s="325"/>
      <c r="E518" s="326"/>
      <c r="F518" s="325"/>
      <c r="G518" s="325"/>
      <c r="H518" s="325"/>
    </row>
    <row r="519" spans="2:8" ht="12.75">
      <c r="B519" s="325"/>
      <c r="C519" s="325"/>
      <c r="D519" s="325"/>
      <c r="E519" s="326"/>
      <c r="F519" s="325"/>
      <c r="G519" s="325"/>
      <c r="H519" s="325"/>
    </row>
    <row r="520" spans="2:8" ht="12.75">
      <c r="B520" s="325"/>
      <c r="C520" s="325"/>
      <c r="D520" s="325"/>
      <c r="E520" s="326"/>
      <c r="F520" s="325"/>
      <c r="G520" s="325"/>
      <c r="H520" s="325"/>
    </row>
    <row r="521" spans="2:8" ht="12.75">
      <c r="B521" s="325"/>
      <c r="C521" s="325"/>
      <c r="D521" s="325"/>
      <c r="E521" s="326"/>
      <c r="F521" s="325"/>
      <c r="G521" s="325"/>
      <c r="H521" s="325"/>
    </row>
    <row r="522" spans="2:8" ht="12.75">
      <c r="B522" s="325"/>
      <c r="C522" s="325"/>
      <c r="D522" s="325"/>
      <c r="E522" s="326"/>
      <c r="F522" s="325"/>
      <c r="G522" s="325"/>
      <c r="H522" s="325"/>
    </row>
    <row r="523" spans="2:8" ht="12.75">
      <c r="B523" s="325"/>
      <c r="C523" s="325"/>
      <c r="D523" s="325"/>
      <c r="E523" s="326"/>
      <c r="F523" s="325"/>
      <c r="G523" s="325"/>
      <c r="H523" s="325"/>
    </row>
    <row r="524" spans="2:8" ht="12.75">
      <c r="B524" s="325"/>
      <c r="C524" s="325"/>
      <c r="D524" s="325"/>
      <c r="E524" s="326"/>
      <c r="F524" s="325"/>
      <c r="G524" s="325"/>
      <c r="H524" s="325"/>
    </row>
    <row r="525" spans="2:8" ht="12.75">
      <c r="B525" s="325"/>
      <c r="C525" s="325"/>
      <c r="D525" s="325"/>
      <c r="E525" s="326"/>
      <c r="F525" s="325"/>
      <c r="G525" s="325"/>
      <c r="H525" s="325"/>
    </row>
    <row r="526" spans="2:8" ht="12.75">
      <c r="B526" s="325"/>
      <c r="C526" s="325"/>
      <c r="D526" s="325"/>
      <c r="E526" s="326"/>
      <c r="F526" s="325"/>
      <c r="G526" s="325"/>
      <c r="H526" s="325"/>
    </row>
    <row r="527" spans="2:8" ht="12.75">
      <c r="B527" s="325"/>
      <c r="C527" s="325"/>
      <c r="D527" s="325"/>
      <c r="E527" s="326"/>
      <c r="F527" s="325"/>
      <c r="G527" s="325"/>
      <c r="H527" s="325"/>
    </row>
    <row r="528" spans="2:8" ht="12.75">
      <c r="B528" s="325"/>
      <c r="C528" s="325"/>
      <c r="D528" s="325"/>
      <c r="E528" s="326"/>
      <c r="F528" s="325"/>
      <c r="G528" s="325"/>
      <c r="H528" s="325"/>
    </row>
    <row r="529" spans="2:8" ht="12.75">
      <c r="B529" s="325"/>
      <c r="C529" s="325"/>
      <c r="D529" s="325"/>
      <c r="E529" s="326"/>
      <c r="F529" s="325"/>
      <c r="G529" s="325"/>
      <c r="H529" s="325"/>
    </row>
    <row r="530" spans="2:8" ht="12.75">
      <c r="B530" s="325"/>
      <c r="C530" s="325"/>
      <c r="D530" s="325"/>
      <c r="E530" s="326"/>
      <c r="F530" s="325"/>
      <c r="G530" s="325"/>
      <c r="H530" s="325"/>
    </row>
    <row r="531" spans="2:8" ht="12.75">
      <c r="B531" s="325"/>
      <c r="C531" s="325"/>
      <c r="D531" s="325"/>
      <c r="E531" s="326"/>
      <c r="F531" s="325"/>
      <c r="G531" s="325"/>
      <c r="H531" s="325"/>
    </row>
    <row r="532" spans="2:8" ht="12.75">
      <c r="B532" s="325"/>
      <c r="C532" s="325"/>
      <c r="D532" s="325"/>
      <c r="E532" s="326"/>
      <c r="F532" s="325"/>
      <c r="G532" s="325"/>
      <c r="H532" s="325"/>
    </row>
    <row r="533" spans="2:8" ht="12.75">
      <c r="B533" s="325"/>
      <c r="C533" s="325"/>
      <c r="D533" s="325"/>
      <c r="E533" s="326"/>
      <c r="F533" s="325"/>
      <c r="G533" s="325"/>
      <c r="H533" s="325"/>
    </row>
    <row r="534" spans="2:8" ht="12.75">
      <c r="B534" s="325"/>
      <c r="C534" s="325"/>
      <c r="D534" s="325"/>
      <c r="E534" s="326"/>
      <c r="F534" s="325"/>
      <c r="G534" s="325"/>
      <c r="H534" s="325"/>
    </row>
    <row r="535" spans="2:8" ht="12.75">
      <c r="B535" s="325"/>
      <c r="C535" s="325"/>
      <c r="D535" s="325"/>
      <c r="E535" s="326"/>
      <c r="F535" s="325"/>
      <c r="G535" s="325"/>
      <c r="H535" s="325"/>
    </row>
    <row r="536" spans="2:8" ht="12.75">
      <c r="B536" s="325"/>
      <c r="C536" s="325"/>
      <c r="D536" s="325"/>
      <c r="E536" s="326"/>
      <c r="F536" s="325"/>
      <c r="G536" s="325"/>
      <c r="H536" s="325"/>
    </row>
    <row r="537" spans="2:8" ht="12.75">
      <c r="B537" s="325"/>
      <c r="C537" s="325"/>
      <c r="D537" s="325"/>
      <c r="E537" s="326"/>
      <c r="F537" s="325"/>
      <c r="G537" s="325"/>
      <c r="H537" s="325"/>
    </row>
    <row r="538" spans="2:8" ht="12.75">
      <c r="B538" s="325"/>
      <c r="C538" s="325"/>
      <c r="D538" s="325"/>
      <c r="E538" s="326"/>
      <c r="F538" s="325"/>
      <c r="G538" s="325"/>
      <c r="H538" s="325"/>
    </row>
    <row r="539" spans="2:8" ht="12.75">
      <c r="B539" s="325"/>
      <c r="C539" s="325"/>
      <c r="D539" s="325"/>
      <c r="E539" s="326"/>
      <c r="F539" s="325"/>
      <c r="G539" s="325"/>
      <c r="H539" s="325"/>
    </row>
    <row r="540" spans="2:8" ht="12.75">
      <c r="B540" s="325"/>
      <c r="C540" s="325"/>
      <c r="D540" s="325"/>
      <c r="E540" s="326"/>
      <c r="F540" s="325"/>
      <c r="G540" s="325"/>
      <c r="H540" s="325"/>
    </row>
    <row r="541" spans="2:8" ht="12.75">
      <c r="B541" s="325"/>
      <c r="C541" s="325"/>
      <c r="D541" s="325"/>
      <c r="E541" s="326"/>
      <c r="F541" s="325"/>
      <c r="G541" s="325"/>
      <c r="H541" s="325"/>
    </row>
    <row r="542" spans="2:8" ht="12.75">
      <c r="B542" s="325"/>
      <c r="C542" s="325"/>
      <c r="D542" s="325"/>
      <c r="E542" s="326"/>
      <c r="F542" s="325"/>
      <c r="G542" s="325"/>
      <c r="H542" s="325"/>
    </row>
    <row r="543" spans="2:8" ht="12.75">
      <c r="B543" s="325"/>
      <c r="C543" s="325"/>
      <c r="D543" s="325"/>
      <c r="E543" s="326"/>
      <c r="F543" s="325"/>
      <c r="G543" s="325"/>
      <c r="H543" s="325"/>
    </row>
    <row r="544" spans="2:8" ht="12.75">
      <c r="B544" s="325"/>
      <c r="C544" s="325"/>
      <c r="D544" s="325"/>
      <c r="E544" s="326"/>
      <c r="F544" s="325"/>
      <c r="G544" s="325"/>
      <c r="H544" s="325"/>
    </row>
    <row r="545" spans="2:8" ht="12.75">
      <c r="B545" s="325"/>
      <c r="C545" s="325"/>
      <c r="D545" s="325"/>
      <c r="E545" s="326"/>
      <c r="F545" s="325"/>
      <c r="G545" s="325"/>
      <c r="H545" s="325"/>
    </row>
    <row r="546" spans="2:8" ht="12.75">
      <c r="B546" s="325"/>
      <c r="C546" s="325"/>
      <c r="D546" s="325"/>
      <c r="E546" s="326"/>
      <c r="F546" s="325"/>
      <c r="G546" s="325"/>
      <c r="H546" s="325"/>
    </row>
    <row r="547" spans="2:8" ht="12.75">
      <c r="B547" s="325"/>
      <c r="C547" s="325"/>
      <c r="D547" s="325"/>
      <c r="E547" s="326"/>
      <c r="F547" s="325"/>
      <c r="G547" s="325"/>
      <c r="H547" s="325"/>
    </row>
    <row r="548" spans="2:8" ht="12.75">
      <c r="B548" s="325"/>
      <c r="C548" s="325"/>
      <c r="D548" s="325"/>
      <c r="E548" s="326"/>
      <c r="F548" s="325"/>
      <c r="G548" s="325"/>
      <c r="H548" s="325"/>
    </row>
    <row r="549" spans="2:8" ht="12.75">
      <c r="B549" s="325"/>
      <c r="C549" s="325"/>
      <c r="D549" s="325"/>
      <c r="E549" s="326"/>
      <c r="F549" s="325"/>
      <c r="G549" s="325"/>
      <c r="H549" s="325"/>
    </row>
    <row r="550" spans="2:8" ht="12.75">
      <c r="B550" s="325"/>
      <c r="C550" s="325"/>
      <c r="D550" s="325"/>
      <c r="E550" s="326"/>
      <c r="F550" s="325"/>
      <c r="G550" s="325"/>
      <c r="H550" s="325"/>
    </row>
    <row r="551" spans="2:8" ht="12.75">
      <c r="B551" s="325"/>
      <c r="C551" s="325"/>
      <c r="D551" s="325"/>
      <c r="E551" s="326"/>
      <c r="F551" s="325"/>
      <c r="G551" s="325"/>
      <c r="H551" s="325"/>
    </row>
    <row r="552" spans="2:8" ht="12.75">
      <c r="B552" s="325"/>
      <c r="C552" s="325"/>
      <c r="D552" s="325"/>
      <c r="E552" s="326"/>
      <c r="F552" s="325"/>
      <c r="G552" s="325"/>
      <c r="H552" s="325"/>
    </row>
    <row r="553" spans="2:8" ht="12.75">
      <c r="B553" s="325"/>
      <c r="C553" s="325"/>
      <c r="D553" s="325"/>
      <c r="E553" s="326"/>
      <c r="F553" s="325"/>
      <c r="G553" s="325"/>
      <c r="H553" s="325"/>
    </row>
    <row r="554" spans="2:8" ht="12.75">
      <c r="B554" s="325"/>
      <c r="C554" s="325"/>
      <c r="D554" s="325"/>
      <c r="E554" s="326"/>
      <c r="F554" s="325"/>
      <c r="G554" s="325"/>
      <c r="H554" s="325"/>
    </row>
    <row r="555" spans="2:8" ht="12.75">
      <c r="B555" s="325"/>
      <c r="C555" s="325"/>
      <c r="D555" s="325"/>
      <c r="E555" s="326"/>
      <c r="F555" s="325"/>
      <c r="G555" s="325"/>
      <c r="H555" s="325"/>
    </row>
    <row r="556" spans="2:8" ht="12.75">
      <c r="B556" s="325"/>
      <c r="C556" s="325"/>
      <c r="D556" s="325"/>
      <c r="E556" s="326"/>
      <c r="F556" s="325"/>
      <c r="G556" s="325"/>
      <c r="H556" s="325"/>
    </row>
    <row r="557" spans="2:8" ht="12.75">
      <c r="B557" s="325"/>
      <c r="C557" s="325"/>
      <c r="D557" s="325"/>
      <c r="E557" s="326"/>
      <c r="F557" s="325"/>
      <c r="G557" s="325"/>
      <c r="H557" s="325"/>
    </row>
    <row r="558" spans="2:8" ht="12.75">
      <c r="B558" s="325"/>
      <c r="C558" s="325"/>
      <c r="D558" s="325"/>
      <c r="E558" s="326"/>
      <c r="F558" s="325"/>
      <c r="G558" s="325"/>
      <c r="H558" s="325"/>
    </row>
    <row r="559" spans="2:8" ht="12.75">
      <c r="B559" s="325"/>
      <c r="C559" s="325"/>
      <c r="D559" s="325"/>
      <c r="E559" s="326"/>
      <c r="F559" s="325"/>
      <c r="G559" s="325"/>
      <c r="H559" s="325"/>
    </row>
    <row r="560" spans="2:8" ht="12.75">
      <c r="B560" s="325"/>
      <c r="C560" s="325"/>
      <c r="D560" s="325"/>
      <c r="E560" s="326"/>
      <c r="F560" s="325"/>
      <c r="G560" s="325"/>
      <c r="H560" s="325"/>
    </row>
    <row r="561" spans="2:8" ht="12.75">
      <c r="B561" s="325"/>
      <c r="C561" s="325"/>
      <c r="D561" s="325"/>
      <c r="E561" s="326"/>
      <c r="F561" s="325"/>
      <c r="G561" s="325"/>
      <c r="H561" s="325"/>
    </row>
    <row r="562" spans="2:8" ht="12.75">
      <c r="B562" s="325"/>
      <c r="C562" s="325"/>
      <c r="D562" s="325"/>
      <c r="E562" s="326"/>
      <c r="F562" s="325"/>
      <c r="G562" s="325"/>
      <c r="H562" s="325"/>
    </row>
    <row r="563" spans="2:8" ht="12.75">
      <c r="B563" s="325"/>
      <c r="C563" s="325"/>
      <c r="D563" s="325"/>
      <c r="E563" s="326"/>
      <c r="F563" s="325"/>
      <c r="G563" s="325"/>
      <c r="H563" s="325"/>
    </row>
    <row r="564" spans="2:8" ht="12.75">
      <c r="B564" s="325"/>
      <c r="C564" s="325"/>
      <c r="D564" s="325"/>
      <c r="E564" s="326"/>
      <c r="F564" s="325"/>
      <c r="G564" s="325"/>
      <c r="H564" s="325"/>
    </row>
    <row r="565" spans="2:8" ht="12.75">
      <c r="B565" s="325"/>
      <c r="C565" s="325"/>
      <c r="D565" s="325"/>
      <c r="E565" s="326"/>
      <c r="F565" s="325"/>
      <c r="G565" s="325"/>
      <c r="H565" s="325"/>
    </row>
    <row r="566" spans="2:8" ht="12.75">
      <c r="B566" s="325"/>
      <c r="C566" s="325"/>
      <c r="D566" s="325"/>
      <c r="E566" s="326"/>
      <c r="F566" s="325"/>
      <c r="G566" s="325"/>
      <c r="H566" s="325"/>
    </row>
    <row r="567" spans="2:8" ht="12.75">
      <c r="B567" s="325"/>
      <c r="C567" s="325"/>
      <c r="D567" s="325"/>
      <c r="E567" s="326"/>
      <c r="F567" s="325"/>
      <c r="G567" s="325"/>
      <c r="H567" s="325"/>
    </row>
    <row r="568" spans="2:8" ht="12.75">
      <c r="B568" s="325"/>
      <c r="C568" s="325"/>
      <c r="D568" s="325"/>
      <c r="E568" s="326"/>
      <c r="F568" s="325"/>
      <c r="G568" s="325"/>
      <c r="H568" s="325"/>
    </row>
    <row r="569" spans="2:8" ht="12.75">
      <c r="B569" s="325"/>
      <c r="C569" s="325"/>
      <c r="D569" s="325"/>
      <c r="E569" s="326"/>
      <c r="F569" s="325"/>
      <c r="G569" s="325"/>
      <c r="H569" s="325"/>
    </row>
    <row r="570" spans="2:8" ht="12.75">
      <c r="B570" s="325"/>
      <c r="C570" s="325"/>
      <c r="D570" s="325"/>
      <c r="E570" s="326"/>
      <c r="F570" s="325"/>
      <c r="G570" s="325"/>
      <c r="H570" s="325"/>
    </row>
    <row r="571" spans="2:8" ht="12.75">
      <c r="B571" s="325"/>
      <c r="C571" s="325"/>
      <c r="D571" s="325"/>
      <c r="E571" s="326"/>
      <c r="F571" s="325"/>
      <c r="G571" s="325"/>
      <c r="H571" s="325"/>
    </row>
    <row r="572" spans="2:8" ht="12.75">
      <c r="B572" s="325"/>
      <c r="C572" s="325"/>
      <c r="D572" s="325"/>
      <c r="E572" s="326"/>
      <c r="F572" s="325"/>
      <c r="G572" s="325"/>
      <c r="H572" s="325"/>
    </row>
    <row r="573" spans="2:8" ht="12.75">
      <c r="B573" s="325"/>
      <c r="C573" s="325"/>
      <c r="D573" s="325"/>
      <c r="E573" s="326"/>
      <c r="F573" s="325"/>
      <c r="G573" s="325"/>
      <c r="H573" s="325"/>
    </row>
    <row r="574" spans="2:8" ht="12.75">
      <c r="B574" s="325"/>
      <c r="C574" s="325"/>
      <c r="D574" s="325"/>
      <c r="E574" s="326"/>
      <c r="F574" s="325"/>
      <c r="G574" s="325"/>
      <c r="H574" s="325"/>
    </row>
    <row r="575" spans="2:8" ht="12.75">
      <c r="B575" s="325"/>
      <c r="C575" s="325"/>
      <c r="D575" s="325"/>
      <c r="E575" s="326"/>
      <c r="F575" s="325"/>
      <c r="G575" s="325"/>
      <c r="H575" s="325"/>
    </row>
    <row r="576" spans="2:8" ht="12.75">
      <c r="B576" s="325"/>
      <c r="C576" s="325"/>
      <c r="D576" s="325"/>
      <c r="E576" s="326"/>
      <c r="F576" s="325"/>
      <c r="G576" s="325"/>
      <c r="H576" s="325"/>
    </row>
    <row r="577" spans="2:8" ht="12.75">
      <c r="B577" s="325"/>
      <c r="C577" s="325"/>
      <c r="D577" s="325"/>
      <c r="E577" s="326"/>
      <c r="F577" s="325"/>
      <c r="G577" s="325"/>
      <c r="H577" s="325"/>
    </row>
  </sheetData>
  <sheetProtection/>
  <mergeCells count="42">
    <mergeCell ref="C22:H22"/>
    <mergeCell ref="A27:A29"/>
    <mergeCell ref="B27:B29"/>
    <mergeCell ref="C27:C29"/>
    <mergeCell ref="A32:A37"/>
    <mergeCell ref="B33:B34"/>
    <mergeCell ref="C33:C34"/>
    <mergeCell ref="D35:D37"/>
    <mergeCell ref="D62:D64"/>
    <mergeCell ref="E62:E63"/>
    <mergeCell ref="E51:E55"/>
    <mergeCell ref="A38:A40"/>
    <mergeCell ref="B38:B40"/>
    <mergeCell ref="C38:C40"/>
    <mergeCell ref="A42:A47"/>
    <mergeCell ref="B42:B47"/>
    <mergeCell ref="C42:C47"/>
    <mergeCell ref="D42:D47"/>
    <mergeCell ref="A76:A78"/>
    <mergeCell ref="B76:B78"/>
    <mergeCell ref="C76:C78"/>
    <mergeCell ref="D76:D78"/>
    <mergeCell ref="A51:A55"/>
    <mergeCell ref="B51:B55"/>
    <mergeCell ref="C51:C55"/>
    <mergeCell ref="D51:D55"/>
    <mergeCell ref="E76:E77"/>
    <mergeCell ref="A56:A66"/>
    <mergeCell ref="B56:B66"/>
    <mergeCell ref="C56:C66"/>
    <mergeCell ref="D56:D61"/>
    <mergeCell ref="E56:E60"/>
    <mergeCell ref="A79:A84"/>
    <mergeCell ref="B79:B84"/>
    <mergeCell ref="C79:C84"/>
    <mergeCell ref="D81:D83"/>
    <mergeCell ref="E81:E83"/>
    <mergeCell ref="A67:A72"/>
    <mergeCell ref="B67:B72"/>
    <mergeCell ref="C67:C72"/>
    <mergeCell ref="D68:D70"/>
    <mergeCell ref="E68:E69"/>
  </mergeCells>
  <printOptions/>
  <pageMargins left="0.7086614173228347" right="0.31" top="0.46" bottom="0.41" header="0.36" footer="0.26"/>
  <pageSetup fitToHeight="3" fitToWidth="1" horizontalDpi="180" verticalDpi="18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aksenova</cp:lastModifiedBy>
  <cp:lastPrinted>2011-05-17T02:37:31Z</cp:lastPrinted>
  <dcterms:created xsi:type="dcterms:W3CDTF">1996-10-08T23:32:33Z</dcterms:created>
  <dcterms:modified xsi:type="dcterms:W3CDTF">2011-05-18T23:12:28Z</dcterms:modified>
  <cp:category/>
  <cp:version/>
  <cp:contentType/>
  <cp:contentStatus/>
</cp:coreProperties>
</file>